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640" tabRatio="681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14210"/>
</workbook>
</file>

<file path=xl/calcChain.xml><?xml version="1.0" encoding="utf-8"?>
<calcChain xmlns="http://schemas.openxmlformats.org/spreadsheetml/2006/main">
  <c r="C15" i="12"/>
  <c r="AC12" i="14"/>
  <c r="V14"/>
  <c r="X11"/>
  <c r="V11"/>
  <c r="X9"/>
  <c r="V9"/>
  <c r="AC11"/>
  <c r="AC9"/>
  <c r="AA11"/>
  <c r="Y11"/>
  <c r="AB11"/>
  <c r="P11"/>
  <c r="M11"/>
  <c r="L11"/>
  <c r="G11"/>
  <c r="D11"/>
  <c r="C11"/>
  <c r="AA14"/>
  <c r="Y14"/>
  <c r="P14"/>
  <c r="M14"/>
  <c r="L14"/>
  <c r="G14"/>
  <c r="M9"/>
  <c r="L9"/>
  <c r="D9"/>
  <c r="C9"/>
  <c r="F22"/>
  <c r="I22"/>
  <c r="J22"/>
  <c r="K22"/>
  <c r="O22"/>
  <c r="R22"/>
  <c r="S22"/>
  <c r="T22"/>
  <c r="Z22"/>
  <c r="L12"/>
  <c r="C12"/>
  <c r="D14" i="7"/>
  <c r="E14"/>
  <c r="F14"/>
  <c r="D16" i="5"/>
  <c r="E16"/>
  <c r="F16"/>
  <c r="C16"/>
  <c r="D16" i="4"/>
  <c r="E16"/>
  <c r="F16"/>
  <c r="C16"/>
  <c r="C7" i="10"/>
  <c r="C8"/>
  <c r="C9"/>
  <c r="C10"/>
  <c r="C12"/>
  <c r="C13"/>
  <c r="C14"/>
  <c r="C15"/>
  <c r="C16"/>
  <c r="C17"/>
  <c r="C18"/>
  <c r="C19"/>
  <c r="C20"/>
  <c r="C21"/>
  <c r="C22"/>
  <c r="C24"/>
  <c r="C25"/>
  <c r="E23"/>
  <c r="C23"/>
  <c r="E11"/>
  <c r="D6"/>
  <c r="C6"/>
  <c r="D14" i="9"/>
  <c r="E14"/>
  <c r="C12"/>
  <c r="C7"/>
  <c r="C8"/>
  <c r="C9"/>
  <c r="C10"/>
  <c r="C11"/>
  <c r="C6"/>
  <c r="F30" i="8"/>
  <c r="E26"/>
  <c r="E11"/>
  <c r="E30"/>
  <c r="F11"/>
  <c r="D6"/>
  <c r="D30"/>
  <c r="C27"/>
  <c r="C28"/>
  <c r="C7"/>
  <c r="C8"/>
  <c r="C9"/>
  <c r="C10"/>
  <c r="C12"/>
  <c r="C13"/>
  <c r="C14"/>
  <c r="C15"/>
  <c r="C16"/>
  <c r="C17"/>
  <c r="C18"/>
  <c r="C19"/>
  <c r="C20"/>
  <c r="C21"/>
  <c r="C22"/>
  <c r="C23"/>
  <c r="C24"/>
  <c r="C25"/>
  <c r="C7" i="7"/>
  <c r="C8"/>
  <c r="C9"/>
  <c r="C10"/>
  <c r="C11"/>
  <c r="C12"/>
  <c r="C6"/>
  <c r="F7" i="6"/>
  <c r="F12"/>
  <c r="F7" i="3"/>
  <c r="F12"/>
  <c r="C14" i="9"/>
  <c r="C14" i="7"/>
  <c r="F6" i="6"/>
  <c r="X22" i="14"/>
  <c r="P22"/>
  <c r="G22"/>
  <c r="F6" i="3"/>
  <c r="U14" i="14"/>
  <c r="U9"/>
  <c r="U11"/>
  <c r="AA22"/>
  <c r="D14"/>
  <c r="C14"/>
  <c r="C22"/>
  <c r="AC22"/>
  <c r="L22"/>
  <c r="AB22"/>
  <c r="M22"/>
  <c r="W22"/>
  <c r="Y22"/>
  <c r="E27" i="10"/>
  <c r="C11"/>
  <c r="D27"/>
  <c r="C6" i="8"/>
  <c r="C26"/>
  <c r="C11"/>
  <c r="D22" i="14"/>
  <c r="U22"/>
  <c r="V22"/>
  <c r="C27" i="10"/>
  <c r="C30" i="8"/>
</calcChain>
</file>

<file path=xl/sharedStrings.xml><?xml version="1.0" encoding="utf-8"?>
<sst xmlns="http://schemas.openxmlformats.org/spreadsheetml/2006/main" count="617" uniqueCount="353">
  <si>
    <t>2018年部门综合预算公开报表</t>
    <phoneticPr fontId="1" type="noConversion"/>
  </si>
  <si>
    <t>保密审查情况：</t>
    <phoneticPr fontId="1" type="noConversion"/>
  </si>
  <si>
    <t>目录</t>
    <phoneticPr fontId="1" type="noConversion"/>
  </si>
  <si>
    <t>表2</t>
  </si>
  <si>
    <t>表2</t>
    <phoneticPr fontId="1" type="noConversion"/>
  </si>
  <si>
    <t>表1</t>
    <phoneticPr fontId="1" type="noConversion"/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</si>
  <si>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</si>
  <si>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</si>
  <si>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</si>
  <si>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</si>
  <si>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</si>
  <si>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</si>
  <si>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</si>
  <si>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</si>
  <si>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</si>
  <si>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</si>
  <si>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是否空表</t>
  </si>
  <si>
    <t>2018年部门综合预算收支总表</t>
  </si>
  <si>
    <t>项目</t>
    <phoneticPr fontId="1" type="noConversion"/>
  </si>
  <si>
    <t>预算数</t>
    <phoneticPr fontId="1" type="noConversion"/>
  </si>
  <si>
    <t>收入</t>
    <phoneticPr fontId="1" type="noConversion"/>
  </si>
  <si>
    <t>支出</t>
    <phoneticPr fontId="1" type="noConversion"/>
  </si>
  <si>
    <t>支出功能分科目（按大类）</t>
    <phoneticPr fontId="1" type="noConversion"/>
  </si>
  <si>
    <t>预算数</t>
    <phoneticPr fontId="1" type="noConversion"/>
  </si>
  <si>
    <t>支出经济科目（按大类）</t>
    <phoneticPr fontId="1" type="noConversion"/>
  </si>
  <si>
    <t>预算数</t>
    <phoneticPr fontId="1" type="noConversion"/>
  </si>
  <si>
    <t>一、部门预算</t>
    <phoneticPr fontId="1" type="noConversion"/>
  </si>
  <si>
    <t>1、财政拨款</t>
    <phoneticPr fontId="1" type="noConversion"/>
  </si>
  <si>
    <t>（1）一般公共预算拨款</t>
    <phoneticPr fontId="1" type="noConversion"/>
  </si>
  <si>
    <t>其中：专项资金列入部门预算的项目</t>
    <phoneticPr fontId="1" type="noConversion"/>
  </si>
  <si>
    <t>（2）政府性基金拨款</t>
    <phoneticPr fontId="1" type="noConversion"/>
  </si>
  <si>
    <t>（3）国有资本经营预算收入</t>
    <phoneticPr fontId="1" type="noConversion"/>
  </si>
  <si>
    <t>2、上级补助收入</t>
    <phoneticPr fontId="1" type="noConversion"/>
  </si>
  <si>
    <t>3、事业收入</t>
    <phoneticPr fontId="1" type="noConversion"/>
  </si>
  <si>
    <t>其中：纳入财政专户管理的收费</t>
    <phoneticPr fontId="1" type="noConversion"/>
  </si>
  <si>
    <t>4、事业单位经营收入</t>
    <phoneticPr fontId="1" type="noConversion"/>
  </si>
  <si>
    <t>5、附属单位上缴收入</t>
    <phoneticPr fontId="1" type="noConversion"/>
  </si>
  <si>
    <t>6、其他收入</t>
    <phoneticPr fontId="1" type="noConversion"/>
  </si>
  <si>
    <t>1、一般公共服务支出</t>
    <phoneticPr fontId="1" type="noConversion"/>
  </si>
  <si>
    <t>2、外交支出</t>
    <phoneticPr fontId="1" type="noConversion"/>
  </si>
  <si>
    <t>3、国防支出</t>
    <phoneticPr fontId="1" type="noConversion"/>
  </si>
  <si>
    <t>4、公共安全支出</t>
    <phoneticPr fontId="1" type="noConversion"/>
  </si>
  <si>
    <t>5、教育支出</t>
    <phoneticPr fontId="1" type="noConversion"/>
  </si>
  <si>
    <t>6、科学技术支出</t>
    <phoneticPr fontId="1" type="noConversion"/>
  </si>
  <si>
    <t>7、文化体育与传媒支出</t>
    <phoneticPr fontId="1" type="noConversion"/>
  </si>
  <si>
    <t>8、社会保障和就业支出</t>
    <phoneticPr fontId="1" type="noConversion"/>
  </si>
  <si>
    <t>10、医疗卫生与计划生育支出</t>
    <phoneticPr fontId="1" type="noConversion"/>
  </si>
  <si>
    <t>9、社会保险基金支出</t>
    <phoneticPr fontId="1" type="noConversion"/>
  </si>
  <si>
    <t>11、节能环保支出</t>
    <phoneticPr fontId="1" type="noConversion"/>
  </si>
  <si>
    <t>12、城乡社区支出</t>
    <phoneticPr fontId="1" type="noConversion"/>
  </si>
  <si>
    <t>13、农林水支出</t>
    <phoneticPr fontId="1" type="noConversion"/>
  </si>
  <si>
    <t>14、交通运输支出</t>
    <phoneticPr fontId="1" type="noConversion"/>
  </si>
  <si>
    <t>15、资源勘探信息等支出</t>
    <phoneticPr fontId="1" type="noConversion"/>
  </si>
  <si>
    <t>16、商业服务业等支出</t>
    <phoneticPr fontId="1" type="noConversion"/>
  </si>
  <si>
    <t>17、金融支出</t>
    <phoneticPr fontId="1" type="noConversion"/>
  </si>
  <si>
    <t>18、援助其他地区支出</t>
    <phoneticPr fontId="1" type="noConversion"/>
  </si>
  <si>
    <t>19、国土海洋气象等支出</t>
    <phoneticPr fontId="1" type="noConversion"/>
  </si>
  <si>
    <t>20、住房保障支出</t>
    <phoneticPr fontId="1" type="noConversion"/>
  </si>
  <si>
    <t>21、粮油物资储备支出</t>
    <phoneticPr fontId="1" type="noConversion"/>
  </si>
  <si>
    <t>22、国有资本经营预算支出</t>
    <phoneticPr fontId="1" type="noConversion"/>
  </si>
  <si>
    <t>23、预备费</t>
    <phoneticPr fontId="1" type="noConversion"/>
  </si>
  <si>
    <t>24、其他支出</t>
    <phoneticPr fontId="1" type="noConversion"/>
  </si>
  <si>
    <t>25、转移性支出</t>
    <phoneticPr fontId="1" type="noConversion"/>
  </si>
  <si>
    <t>26、债务还本支出</t>
    <phoneticPr fontId="1" type="noConversion"/>
  </si>
  <si>
    <t>27、债务付息支出</t>
    <phoneticPr fontId="1" type="noConversion"/>
  </si>
  <si>
    <t>28、债务发行费用支出</t>
    <phoneticPr fontId="1" type="noConversion"/>
  </si>
  <si>
    <t>1、人员经费和公用经费支出</t>
    <phoneticPr fontId="1" type="noConversion"/>
  </si>
  <si>
    <t>（1）工资福利支出</t>
    <phoneticPr fontId="1" type="noConversion"/>
  </si>
  <si>
    <t>（2）商品和服务支出</t>
    <phoneticPr fontId="1" type="noConversion"/>
  </si>
  <si>
    <t>（3）对个人和家庭的补助</t>
    <phoneticPr fontId="1" type="noConversion"/>
  </si>
  <si>
    <t>2、专项业务经费支出</t>
    <phoneticPr fontId="1" type="noConversion"/>
  </si>
  <si>
    <t>（4）债务利息及费用支出</t>
    <phoneticPr fontId="1" type="noConversion"/>
  </si>
  <si>
    <t>（4）资本性支出</t>
    <phoneticPr fontId="1" type="noConversion"/>
  </si>
  <si>
    <t>（5）资本性支出（基本建设）</t>
    <phoneticPr fontId="1" type="noConversion"/>
  </si>
  <si>
    <t>（6）资本性支出</t>
    <phoneticPr fontId="1" type="noConversion"/>
  </si>
  <si>
    <t>（7）对企业补助（基本建设）</t>
    <phoneticPr fontId="1" type="noConversion"/>
  </si>
  <si>
    <t>（8）对企业补助</t>
    <phoneticPr fontId="1" type="noConversion"/>
  </si>
  <si>
    <t>（9）对社会保障基金补助</t>
    <phoneticPr fontId="1" type="noConversion"/>
  </si>
  <si>
    <t>（10）其他支出</t>
    <phoneticPr fontId="1" type="noConversion"/>
  </si>
  <si>
    <t>3、上缴上级支出</t>
    <phoneticPr fontId="1" type="noConversion"/>
  </si>
  <si>
    <t>4、事业单位经营支出</t>
    <phoneticPr fontId="1" type="noConversion"/>
  </si>
  <si>
    <t>5、对附属单位补助支出</t>
    <phoneticPr fontId="1" type="noConversion"/>
  </si>
  <si>
    <t>本年收入合计</t>
    <phoneticPr fontId="1" type="noConversion"/>
  </si>
  <si>
    <t>用事业基金弥补收入差额</t>
    <phoneticPr fontId="1" type="noConversion"/>
  </si>
  <si>
    <t>上年实户资金余额</t>
    <phoneticPr fontId="1" type="noConversion"/>
  </si>
  <si>
    <t>上年结转</t>
    <phoneticPr fontId="1" type="noConversion"/>
  </si>
  <si>
    <t>其中；财政拨款资金结转</t>
    <phoneticPr fontId="1" type="noConversion"/>
  </si>
  <si>
    <t>非财政拨款资金结余</t>
    <phoneticPr fontId="1" type="noConversion"/>
  </si>
  <si>
    <t xml:space="preserve"> </t>
    <phoneticPr fontId="1" type="noConversion"/>
  </si>
  <si>
    <t>收入总计</t>
    <phoneticPr fontId="1" type="noConversion"/>
  </si>
  <si>
    <t>本年支出合计</t>
    <phoneticPr fontId="1" type="noConversion"/>
  </si>
  <si>
    <t>结转下年</t>
    <phoneticPr fontId="1" type="noConversion"/>
  </si>
  <si>
    <t>未安排支出的实户资金</t>
    <phoneticPr fontId="1" type="noConversion"/>
  </si>
  <si>
    <t>支出总计</t>
    <phoneticPr fontId="1" type="noConversion"/>
  </si>
  <si>
    <t xml:space="preserve">      单位：万元</t>
    <phoneticPr fontId="1" type="noConversion"/>
  </si>
  <si>
    <t>单位编码</t>
    <phoneticPr fontId="1" type="noConversion"/>
  </si>
  <si>
    <t>单位名称</t>
    <phoneticPr fontId="1" type="noConversion"/>
  </si>
  <si>
    <t>总计</t>
    <phoneticPr fontId="1" type="noConversion"/>
  </si>
  <si>
    <t>部门预算</t>
    <phoneticPr fontId="1" type="noConversion"/>
  </si>
  <si>
    <t>合计</t>
    <phoneticPr fontId="1" type="noConversion"/>
  </si>
  <si>
    <t>一般公共预算拨款</t>
    <phoneticPr fontId="1" type="noConversion"/>
  </si>
  <si>
    <t>小计</t>
    <phoneticPr fontId="1" type="noConversion"/>
  </si>
  <si>
    <t>其中：专项资金列入部门预算项目</t>
  </si>
  <si>
    <t>事业收入</t>
    <phoneticPr fontId="1" type="noConversion"/>
  </si>
  <si>
    <t>事业单位经营收入</t>
    <phoneticPr fontId="1" type="noConversion"/>
  </si>
  <si>
    <t>对附属单位上缴收入</t>
    <phoneticPr fontId="1" type="noConversion"/>
  </si>
  <si>
    <t>用事业基金弥补收支差额</t>
    <phoneticPr fontId="1" type="noConversion"/>
  </si>
  <si>
    <t>表3</t>
    <phoneticPr fontId="1" type="noConversion"/>
  </si>
  <si>
    <t>单位：万元</t>
    <phoneticPr fontId="1" type="noConversion"/>
  </si>
  <si>
    <t>**</t>
    <phoneticPr fontId="1" type="noConversion"/>
  </si>
  <si>
    <t>2018年部门综合预算收入总表</t>
    <phoneticPr fontId="1" type="noConversion"/>
  </si>
  <si>
    <t>2018年部门综合预算支出总表</t>
  </si>
  <si>
    <t>2018年部门综合预算支出总表</t>
    <phoneticPr fontId="1" type="noConversion"/>
  </si>
  <si>
    <t>公共预算拨款</t>
    <phoneticPr fontId="1" type="noConversion"/>
  </si>
  <si>
    <t>小计</t>
    <phoneticPr fontId="1" type="noConversion"/>
  </si>
  <si>
    <t>政府性基金拨款</t>
    <phoneticPr fontId="1" type="noConversion"/>
  </si>
  <si>
    <t>事业单位经营收入</t>
    <phoneticPr fontId="1" type="noConversion"/>
  </si>
  <si>
    <t>其他收入</t>
    <phoneticPr fontId="1" type="noConversion"/>
  </si>
  <si>
    <t>部门预算</t>
    <phoneticPr fontId="1" type="noConversion"/>
  </si>
  <si>
    <t>单位：万元</t>
    <phoneticPr fontId="1" type="noConversion"/>
  </si>
  <si>
    <t>公开空表理由</t>
    <phoneticPr fontId="1" type="noConversion"/>
  </si>
  <si>
    <t>2018年部门综合预算一般公共预算支出明细表（按功能科目分）</t>
    <phoneticPr fontId="1" type="noConversion"/>
  </si>
  <si>
    <t>功能科目编码</t>
    <phoneticPr fontId="1" type="noConversion"/>
  </si>
  <si>
    <t>功能科目名称</t>
    <phoneticPr fontId="1" type="noConversion"/>
  </si>
  <si>
    <t>合计</t>
    <phoneticPr fontId="1" type="noConversion"/>
  </si>
  <si>
    <t>人员经费支出</t>
    <phoneticPr fontId="1" type="noConversion"/>
  </si>
  <si>
    <t>公用经费支出</t>
    <phoneticPr fontId="1" type="noConversion"/>
  </si>
  <si>
    <t>专项业务经费支出</t>
    <phoneticPr fontId="1" type="noConversion"/>
  </si>
  <si>
    <t>备注</t>
    <phoneticPr fontId="1" type="noConversion"/>
  </si>
  <si>
    <t>单位：万元</t>
    <phoneticPr fontId="1" type="noConversion"/>
  </si>
  <si>
    <t>**</t>
    <phoneticPr fontId="1" type="noConversion"/>
  </si>
  <si>
    <t>表5</t>
    <phoneticPr fontId="1" type="noConversion"/>
  </si>
  <si>
    <t>2018年部门综合预算财政拨款收支总表</t>
  </si>
  <si>
    <t>2018年部门综合预算财政拨款收支总表</t>
    <phoneticPr fontId="1" type="noConversion"/>
  </si>
  <si>
    <t>2018年部门综合预算一般公共预算支出明细表（按功能科目分）</t>
  </si>
  <si>
    <t>2018年部门综合预算一般公共预算支出明细表（按经济分类科目分）</t>
  </si>
  <si>
    <t>经济科目编码</t>
    <phoneticPr fontId="1" type="noConversion"/>
  </si>
  <si>
    <t>经济科目名称</t>
    <phoneticPr fontId="1" type="noConversion"/>
  </si>
  <si>
    <t>2018年部门综合预算一般公共预算基本支出明细表（按功能科目分）</t>
  </si>
  <si>
    <t>表7</t>
    <phoneticPr fontId="1" type="noConversion"/>
  </si>
  <si>
    <t>2018年部门综合预算一般公共预算基本支出明细表（按经济分类科目分）</t>
  </si>
  <si>
    <t xml:space="preserve">          表9</t>
    <phoneticPr fontId="1" type="noConversion"/>
  </si>
  <si>
    <t>2018年部门综合预算政府性基金收支表</t>
  </si>
  <si>
    <t>一、政府性基金拨款</t>
    <phoneticPr fontId="1" type="noConversion"/>
  </si>
  <si>
    <t>一、科学技术支出</t>
    <phoneticPr fontId="1" type="noConversion"/>
  </si>
  <si>
    <t>二、文化体育与传媒支出</t>
    <phoneticPr fontId="1" type="noConversion"/>
  </si>
  <si>
    <t>三、社会保障和就业支出</t>
    <phoneticPr fontId="1" type="noConversion"/>
  </si>
  <si>
    <t>四、节能环保支出</t>
    <phoneticPr fontId="1" type="noConversion"/>
  </si>
  <si>
    <t>五、城乡社区支出</t>
    <phoneticPr fontId="1" type="noConversion"/>
  </si>
  <si>
    <t>六、农林水支出</t>
    <phoneticPr fontId="1" type="noConversion"/>
  </si>
  <si>
    <t>七、交通运输支出</t>
    <phoneticPr fontId="1" type="noConversion"/>
  </si>
  <si>
    <t>八、资源勘探信息等支出</t>
    <phoneticPr fontId="1" type="noConversion"/>
  </si>
  <si>
    <t>九、商业服务业等支出</t>
    <phoneticPr fontId="1" type="noConversion"/>
  </si>
  <si>
    <t>十、金融支出</t>
    <phoneticPr fontId="1" type="noConversion"/>
  </si>
  <si>
    <t>十一、其他支出</t>
    <phoneticPr fontId="1" type="noConversion"/>
  </si>
  <si>
    <t>十二、转移性支出</t>
    <phoneticPr fontId="1" type="noConversion"/>
  </si>
  <si>
    <t>十三、债务还本支出</t>
    <phoneticPr fontId="1" type="noConversion"/>
  </si>
  <si>
    <t>十四、债务付息支出</t>
    <phoneticPr fontId="1" type="noConversion"/>
  </si>
  <si>
    <t>十五、债务发行费用支出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</si>
  <si>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</si>
  <si>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</si>
  <si>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</si>
  <si>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资本性支出</t>
    <phoneticPr fontId="1" type="noConversion"/>
  </si>
  <si>
    <t>一、人员经费和公用经费支出</t>
    <phoneticPr fontId="1" type="noConversion"/>
  </si>
  <si>
    <t>二、专项业务经费支出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</si>
  <si>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</si>
  <si>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</si>
  <si>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</si>
  <si>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</si>
  <si>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资本性支出（基本建设）</t>
    <phoneticPr fontId="1" type="noConversion"/>
  </si>
  <si>
    <t>对企业补助（基本建设）</t>
    <phoneticPr fontId="1" type="noConversion"/>
  </si>
  <si>
    <t>对企业补助</t>
    <phoneticPr fontId="1" type="noConversion"/>
  </si>
  <si>
    <t>对社会保障基金补助</t>
    <phoneticPr fontId="1" type="noConversion"/>
  </si>
  <si>
    <t>其他支出</t>
    <phoneticPr fontId="1" type="noConversion"/>
  </si>
  <si>
    <t>三、上缴上级支出</t>
    <phoneticPr fontId="1" type="noConversion"/>
  </si>
  <si>
    <t>四、事业单位经营支出</t>
    <phoneticPr fontId="1" type="noConversion"/>
  </si>
  <si>
    <t>五、对附属单位补助支出</t>
    <phoneticPr fontId="1" type="noConversion"/>
  </si>
  <si>
    <t>单位（项目）名称</t>
    <phoneticPr fontId="1" type="noConversion"/>
  </si>
  <si>
    <t>项目简介</t>
    <phoneticPr fontId="1" type="noConversion"/>
  </si>
  <si>
    <t>**</t>
    <phoneticPr fontId="1" type="noConversion"/>
  </si>
  <si>
    <t>2018年部门综合预算政府采购（资产配置、购买服务）预算表</t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</si>
  <si>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</si>
  <si>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</si>
  <si>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</si>
  <si>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</si>
  <si>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单位编码</t>
    <phoneticPr fontId="1" type="noConversion"/>
  </si>
  <si>
    <t>购买服务内容</t>
    <phoneticPr fontId="1" type="noConversion"/>
  </si>
  <si>
    <t>规格型号</t>
    <phoneticPr fontId="1" type="noConversion"/>
  </si>
  <si>
    <t>数量</t>
    <phoneticPr fontId="1" type="noConversion"/>
  </si>
  <si>
    <t>采购目录</t>
    <phoneticPr fontId="1" type="noConversion"/>
  </si>
  <si>
    <t>采购项目</t>
    <phoneticPr fontId="1" type="noConversion"/>
  </si>
  <si>
    <t>类</t>
    <phoneticPr fontId="1" type="noConversion"/>
  </si>
  <si>
    <t>款</t>
    <phoneticPr fontId="1" type="noConversion"/>
  </si>
  <si>
    <t>实施采购时间</t>
    <phoneticPr fontId="1" type="noConversion"/>
  </si>
  <si>
    <t>预算金额</t>
    <phoneticPr fontId="1" type="noConversion"/>
  </si>
  <si>
    <t>说明</t>
    <phoneticPr fontId="1" type="noConversion"/>
  </si>
  <si>
    <t>单位：万元</t>
    <phoneticPr fontId="1" type="noConversion"/>
  </si>
  <si>
    <t>**</t>
    <phoneticPr fontId="1" type="noConversion"/>
  </si>
  <si>
    <t>表11</t>
    <phoneticPr fontId="1" type="noConversion"/>
  </si>
  <si>
    <t>2018年部门综合预算一般公共预算拨款“三公”经费及会议费、培训费支出预算表</t>
  </si>
  <si>
    <t>单位编码</t>
    <phoneticPr fontId="1" type="noConversion"/>
  </si>
  <si>
    <t>2017年</t>
    <phoneticPr fontId="1" type="noConversion"/>
  </si>
  <si>
    <t>合计</t>
    <phoneticPr fontId="1" type="noConversion"/>
  </si>
  <si>
    <t>一般公共预算拨款安排的“三公”经费预算</t>
    <phoneticPr fontId="1" type="noConversion"/>
  </si>
  <si>
    <t>小计</t>
    <phoneticPr fontId="1" type="noConversion"/>
  </si>
  <si>
    <t>因公出国（境）费用</t>
    <phoneticPr fontId="1" type="noConversion"/>
  </si>
  <si>
    <t>公务接待费</t>
    <phoneticPr fontId="1" type="noConversion"/>
  </si>
  <si>
    <t>公务用车购置及运行维护费</t>
    <phoneticPr fontId="1" type="noConversion"/>
  </si>
  <si>
    <t>公务用车购置费</t>
    <phoneticPr fontId="1" type="noConversion"/>
  </si>
  <si>
    <t>公务用车运行维护费</t>
    <phoneticPr fontId="1" type="noConversion"/>
  </si>
  <si>
    <t>会议费</t>
    <phoneticPr fontId="1" type="noConversion"/>
  </si>
  <si>
    <t>培训费</t>
    <phoneticPr fontId="1" type="noConversion"/>
  </si>
  <si>
    <t>2018年</t>
    <phoneticPr fontId="1" type="noConversion"/>
  </si>
  <si>
    <t>增减变化情况</t>
    <phoneticPr fontId="1" type="noConversion"/>
  </si>
  <si>
    <t>单位：万元</t>
    <phoneticPr fontId="1" type="noConversion"/>
  </si>
  <si>
    <t>表12</t>
    <phoneticPr fontId="1" type="noConversion"/>
  </si>
  <si>
    <t>19=10-1</t>
    <phoneticPr fontId="1" type="noConversion"/>
  </si>
  <si>
    <t>20=11-2</t>
    <phoneticPr fontId="1" type="noConversion"/>
  </si>
  <si>
    <t>21=13-4</t>
    <phoneticPr fontId="1" type="noConversion"/>
  </si>
  <si>
    <t>22=13-4</t>
    <phoneticPr fontId="1" type="noConversion"/>
  </si>
  <si>
    <t>23=14-5</t>
    <phoneticPr fontId="1" type="noConversion"/>
  </si>
  <si>
    <t>24=15-6</t>
    <phoneticPr fontId="1" type="noConversion"/>
  </si>
  <si>
    <t>25=16-7</t>
    <phoneticPr fontId="1" type="noConversion"/>
  </si>
  <si>
    <t>26=17-8</t>
    <phoneticPr fontId="1" type="noConversion"/>
  </si>
  <si>
    <t>27=18-9</t>
    <phoneticPr fontId="1" type="noConversion"/>
  </si>
  <si>
    <t>2018年部门综合预算专项业务经费支出表</t>
    <phoneticPr fontId="1" type="noConversion"/>
  </si>
  <si>
    <t>部门名称：镇安县文化广播影视局</t>
    <phoneticPr fontId="1" type="noConversion"/>
  </si>
  <si>
    <t>部门主要负责人审签情况：</t>
    <phoneticPr fontId="1" type="noConversion"/>
  </si>
  <si>
    <t>单位：万元</t>
    <phoneticPr fontId="1" type="noConversion"/>
  </si>
  <si>
    <t>表1</t>
    <phoneticPr fontId="1" type="noConversion"/>
  </si>
  <si>
    <t>镇安县文化广播影视局</t>
  </si>
  <si>
    <t>图书馆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</si>
  <si>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</si>
  <si>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</si>
  <si>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</si>
  <si>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</si>
  <si>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</si>
  <si>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</si>
  <si>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</si>
  <si>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30108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</si>
  <si>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</si>
  <si>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</si>
  <si>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</si>
  <si>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</si>
  <si>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</si>
  <si>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</si>
  <si>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</si>
  <si>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30209</t>
  </si>
  <si>
    <t xml:space="preserve">  物业管理费</t>
  </si>
  <si>
    <t xml:space="preserve">  30211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</si>
  <si>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</si>
  <si>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</si>
  <si>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</si>
  <si>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</si>
  <si>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</si>
  <si>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</si>
  <si>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</si>
  <si>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</si>
  <si>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r>
      <t xml:space="preserve">  30225</t>
    </r>
    <r>
      <rPr>
        <sz val="10"/>
        <rFont val="宋体"/>
        <charset val="134"/>
      </rPr>
      <t/>
    </r>
  </si>
  <si>
    <r>
      <t xml:space="preserve">  30228</t>
    </r>
    <r>
      <rPr>
        <sz val="10"/>
        <rFont val="宋体"/>
        <charset val="134"/>
      </rPr>
      <t/>
    </r>
  </si>
  <si>
    <t xml:space="preserve">  30299</t>
  </si>
  <si>
    <t xml:space="preserve">  其他商品和服务支出</t>
  </si>
  <si>
    <t>商品和服务支出</t>
  </si>
  <si>
    <t>302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</si>
  <si>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</si>
  <si>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</si>
  <si>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</si>
  <si>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</si>
  <si>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</si>
  <si>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</si>
  <si>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合计</t>
  </si>
  <si>
    <t>合计</t>
    <phoneticPr fontId="1" type="noConversion"/>
  </si>
  <si>
    <t>合计</t>
    <phoneticPr fontId="1" type="noConversion"/>
  </si>
  <si>
    <t>2070104</t>
  </si>
  <si>
    <t>2070107</t>
  </si>
  <si>
    <t>艺术表演团体</t>
    <phoneticPr fontId="1" type="noConversion"/>
  </si>
  <si>
    <t>2070109</t>
  </si>
  <si>
    <t>群众文化</t>
    <phoneticPr fontId="1" type="noConversion"/>
  </si>
  <si>
    <t>2070112</t>
  </si>
  <si>
    <t>文化市场管理</t>
    <phoneticPr fontId="1" type="noConversion"/>
  </si>
  <si>
    <t>2070204</t>
  </si>
  <si>
    <t>文物保护</t>
    <phoneticPr fontId="1" type="noConversion"/>
  </si>
  <si>
    <t>2070401</t>
  </si>
  <si>
    <t>行政运行</t>
    <phoneticPr fontId="1" type="noConversion"/>
  </si>
  <si>
    <t>2070404</t>
  </si>
  <si>
    <t>广播</t>
    <phoneticPr fontId="1" type="noConversion"/>
  </si>
  <si>
    <t>合计</t>
    <phoneticPr fontId="1" type="noConversion"/>
  </si>
  <si>
    <t>人员经费支出</t>
    <phoneticPr fontId="1" type="noConversion"/>
  </si>
  <si>
    <t>功能科目编码</t>
    <phoneticPr fontId="1" type="noConversion"/>
  </si>
  <si>
    <t>功能科目名称</t>
    <phoneticPr fontId="1" type="noConversion"/>
  </si>
  <si>
    <t>合计</t>
    <phoneticPr fontId="1" type="noConversion"/>
  </si>
  <si>
    <t>人员经费支出</t>
    <phoneticPr fontId="1" type="noConversion"/>
  </si>
  <si>
    <t>公用经费支出</t>
    <phoneticPr fontId="1" type="noConversion"/>
  </si>
  <si>
    <t>备注</t>
    <phoneticPr fontId="1" type="noConversion"/>
  </si>
  <si>
    <t>**</t>
    <phoneticPr fontId="1" type="noConversion"/>
  </si>
  <si>
    <t>单位：万元</t>
    <phoneticPr fontId="1" type="noConversion"/>
  </si>
  <si>
    <t xml:space="preserve">   表4</t>
    <phoneticPr fontId="1" type="noConversion"/>
  </si>
  <si>
    <t xml:space="preserve">  绩效工资</t>
  </si>
  <si>
    <t xml:space="preserve">  机关事业单位基本养老保险缴费</t>
  </si>
  <si>
    <t xml:space="preserve">  电费</t>
  </si>
  <si>
    <t xml:space="preserve">  差旅费</t>
  </si>
  <si>
    <t xml:space="preserve">  专用燃料费</t>
  </si>
  <si>
    <t xml:space="preserve">  工会会费</t>
  </si>
  <si>
    <t xml:space="preserve">  30231</t>
  </si>
  <si>
    <t xml:space="preserve">  公务用车运行维护费</t>
  </si>
  <si>
    <t>2018年部门综合预算收支总表</t>
    <phoneticPr fontId="1" type="noConversion"/>
  </si>
  <si>
    <t>2018年部门综合预算一般公共预算支出明细表（按经济分类科目分）</t>
    <phoneticPr fontId="1" type="noConversion"/>
  </si>
  <si>
    <t>2018年部门综合预算一般公共预算基本支出明细表（按功能科目分）</t>
    <phoneticPr fontId="1" type="noConversion"/>
  </si>
  <si>
    <t>2018年部门综合预算一般公共预算基本支出明细表（按经济分类科目分）</t>
    <phoneticPr fontId="1" type="noConversion"/>
  </si>
  <si>
    <t>表6</t>
    <phoneticPr fontId="1" type="noConversion"/>
  </si>
  <si>
    <t>2018年部门综合预算政府性基金收支表</t>
    <phoneticPr fontId="1" type="noConversion"/>
  </si>
  <si>
    <t>2018年部门综合预算专项业务经费支出表</t>
    <phoneticPr fontId="1" type="noConversion"/>
  </si>
  <si>
    <t>镇安县文管所</t>
    <phoneticPr fontId="1" type="noConversion"/>
  </si>
  <si>
    <t>镇安县广播电视台</t>
    <phoneticPr fontId="1" type="noConversion"/>
  </si>
  <si>
    <t xml:space="preserve"> 为深入落实中央提出的“大规模地培训干部、大幅度的提高干部素质”的任务，迫切需要更快更好的提高干部的能力和素质。</t>
  </si>
  <si>
    <t>确保“扫黄打非”工作的顺利开展</t>
  </si>
  <si>
    <t>2018年部门综合预算政府采购（资产配置、购买服务）预算表</t>
    <phoneticPr fontId="1" type="noConversion"/>
  </si>
  <si>
    <t>2018年部门综合预算一般公共预算拨款“三公”经费及会议费、培训费支出预算表</t>
    <phoneticPr fontId="1" type="noConversion"/>
  </si>
  <si>
    <t>镇安县图书馆</t>
    <phoneticPr fontId="1" type="noConversion"/>
  </si>
  <si>
    <t>镇安县文化馆</t>
    <phoneticPr fontId="1" type="noConversion"/>
  </si>
  <si>
    <t>镇安县剧团</t>
    <phoneticPr fontId="1" type="noConversion"/>
  </si>
  <si>
    <t>镇安县文化市场综合执法大队</t>
    <phoneticPr fontId="1" type="noConversion"/>
  </si>
  <si>
    <t>镇安县文化广播影视局</t>
    <phoneticPr fontId="1" type="noConversion"/>
  </si>
  <si>
    <t>是</t>
    <phoneticPr fontId="1" type="noConversion"/>
  </si>
  <si>
    <t>完成国家广播转播任务，保证广播覆盖，全年安全转播达到300天以上。</t>
    <phoneticPr fontId="1" type="noConversion"/>
  </si>
  <si>
    <t>播音员主持节目着装风格有基本统一基调，体现文化品位，反映精神面貌，不同的节目着装与节目相应的服装。</t>
    <phoneticPr fontId="1" type="noConversion"/>
  </si>
  <si>
    <t>保证广播、电视节目质量，保障设备能够正常运行，广播、电视设备维修维护工作极为重要。</t>
    <phoneticPr fontId="1" type="noConversion"/>
  </si>
  <si>
    <t>《镇安手机台》推介镇安的网络平台，对扩大镇安县影响力、宣传镇安、推介镇安起到了举足轻重的作用。</t>
    <phoneticPr fontId="1" type="noConversion"/>
  </si>
  <si>
    <t>确保文物保护工作顺利开展</t>
    <phoneticPr fontId="1" type="noConversion"/>
  </si>
  <si>
    <t>项目金额</t>
    <phoneticPr fontId="1" type="noConversion"/>
  </si>
  <si>
    <t xml:space="preserve">                                          表10</t>
    <phoneticPr fontId="1" type="noConversion"/>
  </si>
  <si>
    <r>
      <t xml:space="preserve">                             </t>
    </r>
    <r>
      <rPr>
        <sz val="11"/>
        <color indexed="8"/>
        <rFont val="宋体"/>
        <charset val="134"/>
      </rPr>
      <t xml:space="preserve">         </t>
    </r>
    <r>
      <rPr>
        <sz val="11"/>
        <color indexed="8"/>
        <rFont val="宋体"/>
        <charset val="134"/>
      </rPr>
      <t>单位：万元</t>
    </r>
    <phoneticPr fontId="1" type="noConversion"/>
  </si>
  <si>
    <t>合计</t>
    <phoneticPr fontId="1" type="noConversion"/>
  </si>
  <si>
    <t>镇安县文化广播影视局 培训费</t>
    <phoneticPr fontId="1" type="noConversion"/>
  </si>
  <si>
    <t>镇安县文化广播影视局 镇文化站设备运行维护费</t>
    <phoneticPr fontId="1" type="noConversion"/>
  </si>
  <si>
    <t>镇安县文化广播影视局 “扫黄打非”工作专项经费</t>
    <phoneticPr fontId="1" type="noConversion"/>
  </si>
  <si>
    <t>镇安县广播电视台 播音员服装费</t>
    <phoneticPr fontId="1" type="noConversion"/>
  </si>
  <si>
    <t>镇安县广播电视台 设备维修费</t>
    <phoneticPr fontId="1" type="noConversion"/>
  </si>
  <si>
    <t>镇安县广播电视台 《镇安县手机台》运营经费</t>
    <phoneticPr fontId="1" type="noConversion"/>
  </si>
  <si>
    <t>镇安县文管所 文物保护工作经费</t>
    <phoneticPr fontId="1" type="noConversion"/>
  </si>
  <si>
    <t>否</t>
    <phoneticPr fontId="1" type="noConversion"/>
  </si>
  <si>
    <t>2018年本部门无政府性基金预算收支。</t>
    <phoneticPr fontId="1" type="noConversion"/>
  </si>
  <si>
    <t>2018年本部门无政府采购预算。</t>
    <phoneticPr fontId="1" type="noConversion"/>
  </si>
  <si>
    <t>总计</t>
    <phoneticPr fontId="1" type="noConversion"/>
  </si>
  <si>
    <t>合计</t>
    <phoneticPr fontId="1" type="noConversion"/>
  </si>
  <si>
    <t>政府性基金拨款</t>
    <phoneticPr fontId="1" type="noConversion"/>
  </si>
  <si>
    <t>上级补助收入</t>
    <phoneticPr fontId="1" type="noConversion"/>
  </si>
  <si>
    <t>对附属单位上缴收入</t>
    <phoneticPr fontId="1" type="noConversion"/>
  </si>
  <si>
    <t>上年实户资金余额（非财政性资金）</t>
    <phoneticPr fontId="1" type="noConversion"/>
  </si>
  <si>
    <t>其他收入</t>
  </si>
  <si>
    <t>其中：专项资金列入部门预算项目</t>
    <phoneticPr fontId="1" type="noConversion"/>
  </si>
  <si>
    <t>已审查</t>
    <phoneticPr fontId="1" type="noConversion"/>
  </si>
  <si>
    <t>已审签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</si>
</sst>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0.00_ "/>
  </numFmts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43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0" borderId="1" xfId="3" applyNumberFormat="1" applyFont="1" applyFill="1" applyBorder="1" applyAlignment="1" applyProtection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0" fontId="10" fillId="0" borderId="1" xfId="0" applyFont="1" applyBorder="1">
      <alignment vertical="center"/>
    </xf>
    <xf numFmtId="4" fontId="10" fillId="0" borderId="1" xfId="0" applyNumberFormat="1" applyFont="1" applyBorder="1">
      <alignment vertical="center"/>
    </xf>
    <xf numFmtId="49" fontId="11" fillId="0" borderId="1" xfId="3" applyNumberFormat="1" applyFont="1" applyFill="1" applyBorder="1" applyAlignment="1" applyProtection="1">
      <alignment horizontal="center" vertical="center"/>
    </xf>
    <xf numFmtId="49" fontId="11" fillId="0" borderId="1" xfId="3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49" fontId="9" fillId="2" borderId="1" xfId="3" applyNumberFormat="1" applyFont="1" applyFill="1" applyBorder="1" applyAlignment="1" applyProtection="1">
      <alignment horizontal="left" vertical="center" wrapText="1"/>
    </xf>
    <xf numFmtId="177" fontId="10" fillId="2" borderId="1" xfId="0" applyNumberFormat="1" applyFont="1" applyFill="1" applyBorder="1">
      <alignment vertical="center"/>
    </xf>
    <xf numFmtId="0" fontId="10" fillId="2" borderId="1" xfId="0" applyFont="1" applyFill="1" applyBorder="1">
      <alignment vertical="center"/>
    </xf>
    <xf numFmtId="49" fontId="9" fillId="0" borderId="1" xfId="3" applyNumberFormat="1" applyFont="1" applyFill="1" applyBorder="1" applyAlignment="1" applyProtection="1">
      <alignment horizontal="left" vertical="center" wrapText="1"/>
    </xf>
    <xf numFmtId="0" fontId="9" fillId="2" borderId="1" xfId="3" applyFont="1" applyFill="1" applyBorder="1" applyAlignment="1">
      <alignment vertical="center"/>
    </xf>
    <xf numFmtId="49" fontId="9" fillId="2" borderId="1" xfId="3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 wrapText="1"/>
    </xf>
    <xf numFmtId="177" fontId="10" fillId="0" borderId="0" xfId="0" applyNumberFormat="1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常规" xfId="0" builtinId="0"/>
    <cellStyle name="常规 10" xfId="1"/>
    <cellStyle name="常规 2" xfId="2"/>
    <cellStyle name="常规 3" xfId="3"/>
    <cellStyle name="千位分隔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D4" sqref="D4"/>
    </sheetView>
  </sheetViews>
  <sheetFormatPr defaultRowHeight="13.5"/>
  <sheetData>
    <row r="1" spans="1:4" ht="140.25" customHeight="1">
      <c r="A1" s="10" t="s">
        <v>0</v>
      </c>
    </row>
    <row r="2" spans="1:4" ht="65.25" customHeight="1">
      <c r="A2" s="11" t="s">
        <v>226</v>
      </c>
      <c r="B2" s="11"/>
    </row>
    <row r="3" spans="1:4" ht="65.25" customHeight="1">
      <c r="A3" s="11" t="s">
        <v>1</v>
      </c>
      <c r="B3" s="11"/>
      <c r="C3" t="s">
        <v>351</v>
      </c>
    </row>
    <row r="4" spans="1:4" ht="65.25" customHeight="1">
      <c r="A4" s="11" t="s">
        <v>227</v>
      </c>
      <c r="B4" s="11"/>
      <c r="D4" t="s">
        <v>352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F1" sqref="F1"/>
    </sheetView>
  </sheetViews>
  <sheetFormatPr defaultRowHeight="13.5"/>
  <cols>
    <col min="1" max="1" width="18.625" customWidth="1"/>
    <col min="2" max="2" width="32.75" customWidth="1"/>
    <col min="3" max="6" width="18.625" customWidth="1"/>
  </cols>
  <sheetData>
    <row r="1" spans="1:6" ht="18" customHeight="1">
      <c r="F1" s="2" t="s">
        <v>139</v>
      </c>
    </row>
    <row r="2" spans="1:6" ht="28.5" customHeight="1">
      <c r="A2" s="43" t="s">
        <v>308</v>
      </c>
      <c r="B2" s="43"/>
      <c r="C2" s="43"/>
      <c r="D2" s="43"/>
      <c r="E2" s="43"/>
      <c r="F2" s="43"/>
    </row>
    <row r="3" spans="1:6" ht="21" customHeight="1">
      <c r="A3" s="2"/>
      <c r="B3" s="2"/>
      <c r="C3" s="2"/>
      <c r="D3" s="2"/>
      <c r="E3" s="2"/>
      <c r="F3" s="2" t="s">
        <v>129</v>
      </c>
    </row>
    <row r="4" spans="1:6" ht="20.100000000000001" customHeight="1">
      <c r="A4" s="24" t="s">
        <v>136</v>
      </c>
      <c r="B4" s="24" t="s">
        <v>137</v>
      </c>
      <c r="C4" s="24" t="s">
        <v>99</v>
      </c>
      <c r="D4" s="24" t="s">
        <v>287</v>
      </c>
      <c r="E4" s="24" t="s">
        <v>126</v>
      </c>
      <c r="F4" s="24" t="s">
        <v>128</v>
      </c>
    </row>
    <row r="5" spans="1:6" ht="20.100000000000001" customHeight="1">
      <c r="A5" s="24" t="s">
        <v>109</v>
      </c>
      <c r="B5" s="24" t="s">
        <v>109</v>
      </c>
      <c r="C5" s="24">
        <v>1</v>
      </c>
      <c r="D5" s="24">
        <v>2</v>
      </c>
      <c r="E5" s="24">
        <v>3</v>
      </c>
      <c r="F5" s="24" t="s">
        <v>109</v>
      </c>
    </row>
    <row r="6" spans="1:6" ht="20.100000000000001" customHeight="1">
      <c r="A6" s="27" t="s">
        <v>232</v>
      </c>
      <c r="B6" s="27" t="s">
        <v>233</v>
      </c>
      <c r="C6" s="23">
        <f>SUM(D6:E6)</f>
        <v>979.3</v>
      </c>
      <c r="D6" s="28">
        <f>SUM(D7:D10)</f>
        <v>979.3</v>
      </c>
      <c r="E6" s="19"/>
      <c r="F6" s="19"/>
    </row>
    <row r="7" spans="1:6" ht="20.100000000000001" customHeight="1">
      <c r="A7" s="30" t="s">
        <v>234</v>
      </c>
      <c r="B7" s="30" t="s">
        <v>235</v>
      </c>
      <c r="C7" s="23">
        <f t="shared" ref="C7:C27" si="0">SUM(D7:E7)</f>
        <v>278.89999999999998</v>
      </c>
      <c r="D7" s="23">
        <v>278.89999999999998</v>
      </c>
      <c r="E7" s="19"/>
      <c r="F7" s="19"/>
    </row>
    <row r="8" spans="1:6" ht="20.100000000000001" customHeight="1">
      <c r="A8" s="30" t="s">
        <v>236</v>
      </c>
      <c r="B8" s="30" t="s">
        <v>237</v>
      </c>
      <c r="C8" s="23">
        <f t="shared" si="0"/>
        <v>322.54000000000002</v>
      </c>
      <c r="D8" s="23">
        <v>322.54000000000002</v>
      </c>
      <c r="E8" s="19"/>
      <c r="F8" s="19"/>
    </row>
    <row r="9" spans="1:6" ht="20.100000000000001" customHeight="1">
      <c r="A9" s="30" t="s">
        <v>238</v>
      </c>
      <c r="B9" s="30" t="s">
        <v>297</v>
      </c>
      <c r="C9" s="23">
        <f t="shared" si="0"/>
        <v>269.32</v>
      </c>
      <c r="D9" s="23">
        <v>269.32</v>
      </c>
      <c r="E9" s="19"/>
      <c r="F9" s="19"/>
    </row>
    <row r="10" spans="1:6" ht="20.100000000000001" customHeight="1">
      <c r="A10" s="30" t="s">
        <v>239</v>
      </c>
      <c r="B10" s="30" t="s">
        <v>298</v>
      </c>
      <c r="C10" s="23">
        <f t="shared" si="0"/>
        <v>108.54</v>
      </c>
      <c r="D10" s="23">
        <v>108.54</v>
      </c>
      <c r="E10" s="19"/>
      <c r="F10" s="19"/>
    </row>
    <row r="11" spans="1:6" ht="20.100000000000001" customHeight="1">
      <c r="A11" s="27" t="s">
        <v>263</v>
      </c>
      <c r="B11" s="27" t="s">
        <v>262</v>
      </c>
      <c r="C11" s="23">
        <f t="shared" si="0"/>
        <v>25.7</v>
      </c>
      <c r="D11" s="28"/>
      <c r="E11" s="28">
        <f>SUM(E12:E22)</f>
        <v>25.7</v>
      </c>
      <c r="F11" s="19"/>
    </row>
    <row r="12" spans="1:6" ht="20.100000000000001" customHeight="1">
      <c r="A12" s="30" t="s">
        <v>240</v>
      </c>
      <c r="B12" s="30" t="s">
        <v>241</v>
      </c>
      <c r="C12" s="23">
        <f t="shared" si="0"/>
        <v>9.6</v>
      </c>
      <c r="D12" s="23"/>
      <c r="E12" s="23">
        <v>9.6</v>
      </c>
      <c r="F12" s="19"/>
    </row>
    <row r="13" spans="1:6" ht="20.100000000000001" customHeight="1">
      <c r="A13" s="30" t="s">
        <v>242</v>
      </c>
      <c r="B13" s="30" t="s">
        <v>243</v>
      </c>
      <c r="C13" s="23">
        <f t="shared" si="0"/>
        <v>0.7</v>
      </c>
      <c r="D13" s="23"/>
      <c r="E13" s="23">
        <v>0.7</v>
      </c>
      <c r="F13" s="19"/>
    </row>
    <row r="14" spans="1:6" ht="20.100000000000001" customHeight="1">
      <c r="A14" s="30" t="s">
        <v>244</v>
      </c>
      <c r="B14" s="30" t="s">
        <v>245</v>
      </c>
      <c r="C14" s="23">
        <f t="shared" si="0"/>
        <v>0.45</v>
      </c>
      <c r="D14" s="23"/>
      <c r="E14" s="23">
        <v>0.45</v>
      </c>
      <c r="F14" s="19"/>
    </row>
    <row r="15" spans="1:6" ht="20.100000000000001" customHeight="1">
      <c r="A15" s="30" t="s">
        <v>246</v>
      </c>
      <c r="B15" s="30" t="s">
        <v>299</v>
      </c>
      <c r="C15" s="23">
        <f t="shared" si="0"/>
        <v>8.8000000000000007</v>
      </c>
      <c r="D15" s="23"/>
      <c r="E15" s="23">
        <v>8.8000000000000007</v>
      </c>
      <c r="F15" s="19"/>
    </row>
    <row r="16" spans="1:6" ht="20.100000000000001" customHeight="1">
      <c r="A16" s="30" t="s">
        <v>247</v>
      </c>
      <c r="B16" s="30" t="s">
        <v>248</v>
      </c>
      <c r="C16" s="23">
        <f t="shared" si="0"/>
        <v>0.2</v>
      </c>
      <c r="D16" s="23"/>
      <c r="E16" s="23">
        <v>0.2</v>
      </c>
      <c r="F16" s="19"/>
    </row>
    <row r="17" spans="1:6" ht="20.100000000000001" customHeight="1">
      <c r="A17" s="30" t="s">
        <v>249</v>
      </c>
      <c r="B17" s="30" t="s">
        <v>300</v>
      </c>
      <c r="C17" s="23">
        <f t="shared" si="0"/>
        <v>3</v>
      </c>
      <c r="D17" s="23"/>
      <c r="E17" s="23">
        <v>3</v>
      </c>
      <c r="F17" s="19"/>
    </row>
    <row r="18" spans="1:6" ht="20.100000000000001" customHeight="1">
      <c r="A18" s="30" t="s">
        <v>252</v>
      </c>
      <c r="B18" s="30" t="s">
        <v>253</v>
      </c>
      <c r="C18" s="23">
        <f t="shared" si="0"/>
        <v>0.1</v>
      </c>
      <c r="D18" s="23"/>
      <c r="E18" s="23">
        <v>0.1</v>
      </c>
      <c r="F18" s="19"/>
    </row>
    <row r="19" spans="1:6" ht="20.100000000000001" customHeight="1">
      <c r="A19" s="30" t="s">
        <v>254</v>
      </c>
      <c r="B19" s="30" t="s">
        <v>255</v>
      </c>
      <c r="C19" s="23">
        <f t="shared" si="0"/>
        <v>0.5</v>
      </c>
      <c r="D19" s="23"/>
      <c r="E19" s="23">
        <v>0.5</v>
      </c>
      <c r="F19" s="19"/>
    </row>
    <row r="20" spans="1:6" ht="20.100000000000001" customHeight="1">
      <c r="A20" s="30" t="s">
        <v>256</v>
      </c>
      <c r="B20" s="30" t="s">
        <v>257</v>
      </c>
      <c r="C20" s="23">
        <f t="shared" si="0"/>
        <v>0.6</v>
      </c>
      <c r="D20" s="23"/>
      <c r="E20" s="23">
        <v>0.6</v>
      </c>
      <c r="F20" s="19"/>
    </row>
    <row r="21" spans="1:6" ht="20.100000000000001" customHeight="1">
      <c r="A21" s="30" t="s">
        <v>259</v>
      </c>
      <c r="B21" s="30" t="s">
        <v>302</v>
      </c>
      <c r="C21" s="23">
        <f t="shared" si="0"/>
        <v>0.8</v>
      </c>
      <c r="D21" s="23"/>
      <c r="E21" s="23">
        <v>0.8</v>
      </c>
      <c r="F21" s="19"/>
    </row>
    <row r="22" spans="1:6" ht="20.100000000000001" customHeight="1">
      <c r="A22" s="30" t="s">
        <v>303</v>
      </c>
      <c r="B22" s="30" t="s">
        <v>304</v>
      </c>
      <c r="C22" s="23">
        <f t="shared" si="0"/>
        <v>0.95</v>
      </c>
      <c r="D22" s="23"/>
      <c r="E22" s="23">
        <v>0.95</v>
      </c>
      <c r="F22" s="19"/>
    </row>
    <row r="23" spans="1:6" ht="20.100000000000001" customHeight="1">
      <c r="A23" s="27" t="s">
        <v>264</v>
      </c>
      <c r="B23" s="27" t="s">
        <v>265</v>
      </c>
      <c r="C23" s="23">
        <f t="shared" si="0"/>
        <v>26.47</v>
      </c>
      <c r="D23" s="28"/>
      <c r="E23" s="28">
        <f>SUM(E24:E25)</f>
        <v>26.47</v>
      </c>
      <c r="F23" s="19"/>
    </row>
    <row r="24" spans="1:6" ht="20.100000000000001" customHeight="1">
      <c r="A24" s="30" t="s">
        <v>266</v>
      </c>
      <c r="B24" s="30" t="s">
        <v>267</v>
      </c>
      <c r="C24" s="23">
        <f t="shared" si="0"/>
        <v>2.4</v>
      </c>
      <c r="D24" s="23"/>
      <c r="E24" s="23">
        <v>2.4</v>
      </c>
      <c r="F24" s="19"/>
    </row>
    <row r="25" spans="1:6" ht="20.100000000000001" customHeight="1">
      <c r="A25" s="30" t="s">
        <v>268</v>
      </c>
      <c r="B25" s="30" t="s">
        <v>269</v>
      </c>
      <c r="C25" s="23">
        <f t="shared" si="0"/>
        <v>24.07</v>
      </c>
      <c r="D25" s="23"/>
      <c r="E25" s="23">
        <v>24.07</v>
      </c>
      <c r="F25" s="19"/>
    </row>
    <row r="26" spans="1:6" ht="20.100000000000001" customHeight="1">
      <c r="A26" s="30"/>
      <c r="B26" s="30"/>
      <c r="C26" s="23"/>
      <c r="D26" s="23"/>
      <c r="E26" s="23"/>
      <c r="F26" s="19"/>
    </row>
    <row r="27" spans="1:6" ht="20.100000000000001" customHeight="1">
      <c r="A27" s="31"/>
      <c r="B27" s="32" t="s">
        <v>270</v>
      </c>
      <c r="C27" s="23">
        <f t="shared" si="0"/>
        <v>1031.47</v>
      </c>
      <c r="D27" s="28">
        <f>SUM(D6,D11,D23)</f>
        <v>979.3</v>
      </c>
      <c r="E27" s="28">
        <f>SUM(E6,E11,E23)</f>
        <v>52.17</v>
      </c>
      <c r="F27" s="19"/>
    </row>
  </sheetData>
  <mergeCells count="1">
    <mergeCell ref="A2:F2"/>
  </mergeCells>
  <phoneticPr fontId="1" type="noConversion"/>
  <pageMargins left="1.1023622047244095" right="0.9055118110236221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D7" sqref="D7"/>
    </sheetView>
  </sheetViews>
  <sheetFormatPr defaultRowHeight="13.5"/>
  <cols>
    <col min="1" max="1" width="18.875" customWidth="1"/>
    <col min="2" max="2" width="16" customWidth="1"/>
    <col min="3" max="3" width="31.5" bestFit="1" customWidth="1"/>
    <col min="4" max="4" width="16.625" customWidth="1"/>
    <col min="5" max="5" width="31.875" customWidth="1"/>
    <col min="6" max="6" width="17.375" customWidth="1"/>
  </cols>
  <sheetData>
    <row r="1" spans="1:6" ht="18.75" customHeight="1">
      <c r="F1" s="35" t="s">
        <v>141</v>
      </c>
    </row>
    <row r="2" spans="1:6" ht="30.75" customHeight="1">
      <c r="A2" s="43" t="s">
        <v>310</v>
      </c>
      <c r="B2" s="43"/>
      <c r="C2" s="43"/>
      <c r="D2" s="43"/>
      <c r="E2" s="43"/>
      <c r="F2" s="43"/>
    </row>
    <row r="3" spans="1:6" ht="19.5" customHeight="1">
      <c r="F3" t="s">
        <v>94</v>
      </c>
    </row>
    <row r="4" spans="1:6" ht="18" customHeight="1">
      <c r="A4" s="42" t="s">
        <v>20</v>
      </c>
      <c r="B4" s="42"/>
      <c r="C4" s="42" t="s">
        <v>21</v>
      </c>
      <c r="D4" s="42"/>
      <c r="E4" s="42"/>
      <c r="F4" s="42"/>
    </row>
    <row r="5" spans="1:6" ht="18" customHeight="1">
      <c r="A5" s="3" t="s">
        <v>18</v>
      </c>
      <c r="B5" s="3" t="s">
        <v>19</v>
      </c>
      <c r="C5" s="3" t="s">
        <v>22</v>
      </c>
      <c r="D5" s="3" t="s">
        <v>19</v>
      </c>
      <c r="E5" s="3" t="s">
        <v>24</v>
      </c>
      <c r="F5" s="3" t="s">
        <v>19</v>
      </c>
    </row>
    <row r="6" spans="1:6" ht="18" customHeight="1">
      <c r="A6" s="1" t="s">
        <v>143</v>
      </c>
      <c r="B6" s="1"/>
      <c r="C6" s="8" t="s">
        <v>144</v>
      </c>
      <c r="D6" s="1"/>
      <c r="E6" s="8" t="s">
        <v>163</v>
      </c>
      <c r="F6" s="1"/>
    </row>
    <row r="7" spans="1:6" ht="18" customHeight="1">
      <c r="A7" s="4"/>
      <c r="B7" s="1"/>
      <c r="C7" s="8" t="s">
        <v>145</v>
      </c>
      <c r="D7" s="1"/>
      <c r="E7" s="4" t="s">
        <v>159</v>
      </c>
      <c r="F7" s="1"/>
    </row>
    <row r="8" spans="1:6" ht="18" customHeight="1">
      <c r="A8" s="5"/>
      <c r="B8" s="1"/>
      <c r="C8" s="8" t="s">
        <v>146</v>
      </c>
      <c r="D8" s="1"/>
      <c r="E8" s="4" t="s">
        <v>160</v>
      </c>
      <c r="F8" s="1"/>
    </row>
    <row r="9" spans="1:6" ht="18" customHeight="1">
      <c r="A9" s="5"/>
      <c r="B9" s="1"/>
      <c r="C9" s="8" t="s">
        <v>147</v>
      </c>
      <c r="D9" s="1"/>
      <c r="E9" s="4" t="s">
        <v>161</v>
      </c>
      <c r="F9" s="1"/>
    </row>
    <row r="10" spans="1:6" ht="18" customHeight="1">
      <c r="A10" s="5"/>
      <c r="B10" s="1"/>
      <c r="C10" s="8" t="s">
        <v>148</v>
      </c>
      <c r="D10" s="1"/>
      <c r="E10" s="4" t="s">
        <v>162</v>
      </c>
      <c r="F10" s="1"/>
    </row>
    <row r="11" spans="1:6" ht="18" customHeight="1">
      <c r="A11" s="5"/>
      <c r="B11" s="1"/>
      <c r="C11" s="8" t="s">
        <v>149</v>
      </c>
      <c r="D11" s="1"/>
      <c r="E11" s="8" t="s">
        <v>164</v>
      </c>
      <c r="F11" s="1"/>
    </row>
    <row r="12" spans="1:6" ht="18" customHeight="1">
      <c r="A12" s="4"/>
      <c r="B12" s="1"/>
      <c r="C12" s="8" t="s">
        <v>150</v>
      </c>
      <c r="D12" s="1"/>
      <c r="E12" s="4" t="s">
        <v>165</v>
      </c>
      <c r="F12" s="1"/>
    </row>
    <row r="13" spans="1:6" ht="18" customHeight="1">
      <c r="A13" s="4"/>
      <c r="B13" s="1"/>
      <c r="C13" s="8" t="s">
        <v>151</v>
      </c>
      <c r="D13" s="1"/>
      <c r="E13" s="4" t="s">
        <v>166</v>
      </c>
      <c r="F13" s="1"/>
    </row>
    <row r="14" spans="1:6" ht="18" customHeight="1">
      <c r="A14" s="4"/>
      <c r="B14" s="1"/>
      <c r="C14" s="8" t="s">
        <v>152</v>
      </c>
      <c r="D14" s="1"/>
      <c r="E14" s="4" t="s">
        <v>167</v>
      </c>
      <c r="F14" s="1"/>
    </row>
    <row r="15" spans="1:6" ht="18" customHeight="1">
      <c r="A15" s="4"/>
      <c r="B15" s="1"/>
      <c r="C15" s="8" t="s">
        <v>153</v>
      </c>
      <c r="D15" s="1"/>
      <c r="E15" s="4" t="s">
        <v>168</v>
      </c>
      <c r="F15" s="1"/>
    </row>
    <row r="16" spans="1:6" ht="18" customHeight="1">
      <c r="A16" s="4"/>
      <c r="B16" s="1"/>
      <c r="C16" s="8" t="s">
        <v>154</v>
      </c>
      <c r="D16" s="1"/>
      <c r="E16" s="4" t="s">
        <v>169</v>
      </c>
      <c r="F16" s="1"/>
    </row>
    <row r="17" spans="1:6" ht="18" customHeight="1">
      <c r="A17" s="4"/>
      <c r="B17" s="1"/>
      <c r="C17" s="8" t="s">
        <v>155</v>
      </c>
      <c r="D17" s="1"/>
      <c r="E17" s="4" t="s">
        <v>162</v>
      </c>
      <c r="F17" s="1"/>
    </row>
    <row r="18" spans="1:6" ht="18" customHeight="1">
      <c r="A18" s="1"/>
      <c r="B18" s="1"/>
      <c r="C18" s="8" t="s">
        <v>156</v>
      </c>
      <c r="D18" s="1"/>
      <c r="E18" s="4" t="s">
        <v>170</v>
      </c>
      <c r="F18" s="1"/>
    </row>
    <row r="19" spans="1:6" ht="18" customHeight="1">
      <c r="A19" s="1"/>
      <c r="B19" s="1"/>
      <c r="C19" s="8" t="s">
        <v>157</v>
      </c>
      <c r="D19" s="1"/>
      <c r="E19" s="4" t="s">
        <v>171</v>
      </c>
      <c r="F19" s="1"/>
    </row>
    <row r="20" spans="1:6" ht="18" customHeight="1">
      <c r="A20" s="1"/>
      <c r="B20" s="1"/>
      <c r="C20" s="8" t="s">
        <v>158</v>
      </c>
      <c r="D20" s="1"/>
      <c r="E20" s="4" t="s">
        <v>172</v>
      </c>
      <c r="F20" s="1"/>
    </row>
    <row r="21" spans="1:6" ht="18" customHeight="1">
      <c r="A21" s="1"/>
      <c r="B21" s="1"/>
      <c r="C21" s="1"/>
      <c r="D21" s="1"/>
      <c r="E21" s="4" t="s">
        <v>173</v>
      </c>
      <c r="F21" s="1"/>
    </row>
    <row r="22" spans="1:6" ht="18" customHeight="1">
      <c r="A22" s="1"/>
      <c r="B22" s="1"/>
      <c r="C22" s="1"/>
      <c r="D22" s="1"/>
      <c r="E22" s="8" t="s">
        <v>174</v>
      </c>
      <c r="F22" s="1"/>
    </row>
    <row r="23" spans="1:6" ht="18" customHeight="1">
      <c r="A23" s="1"/>
      <c r="B23" s="1"/>
      <c r="C23" s="1"/>
      <c r="D23" s="1"/>
      <c r="E23" s="8" t="s">
        <v>175</v>
      </c>
      <c r="F23" s="1"/>
    </row>
    <row r="24" spans="1:6" ht="18" customHeight="1">
      <c r="A24" s="1"/>
      <c r="B24" s="1"/>
      <c r="C24" s="1"/>
      <c r="D24" s="1"/>
      <c r="E24" s="8" t="s">
        <v>176</v>
      </c>
      <c r="F24" s="1"/>
    </row>
    <row r="25" spans="1:6" ht="18" customHeight="1">
      <c r="A25" s="1"/>
      <c r="B25" s="1"/>
      <c r="C25" s="1"/>
      <c r="D25" s="1"/>
      <c r="E25" s="1"/>
      <c r="F25" s="1"/>
    </row>
    <row r="26" spans="1:6" ht="18" customHeight="1">
      <c r="A26" s="3" t="s">
        <v>82</v>
      </c>
      <c r="B26" s="3"/>
      <c r="C26" s="3" t="s">
        <v>90</v>
      </c>
      <c r="D26" s="3"/>
      <c r="E26" s="3" t="s">
        <v>90</v>
      </c>
      <c r="F26" s="1"/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2:F2"/>
    <mergeCell ref="A4:B4"/>
    <mergeCell ref="C4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12" sqref="B12"/>
    </sheetView>
  </sheetViews>
  <sheetFormatPr defaultRowHeight="13.5"/>
  <cols>
    <col min="1" max="1" width="9.375" customWidth="1"/>
    <col min="2" max="2" width="44.75" customWidth="1"/>
    <col min="3" max="3" width="10.625" customWidth="1"/>
    <col min="4" max="4" width="66" customWidth="1"/>
  </cols>
  <sheetData>
    <row r="1" spans="1:4" ht="30.75" customHeight="1">
      <c r="D1" s="34" t="s">
        <v>330</v>
      </c>
    </row>
    <row r="2" spans="1:4" ht="35.25" customHeight="1">
      <c r="A2" s="43" t="s">
        <v>311</v>
      </c>
      <c r="B2" s="43"/>
      <c r="C2" s="43"/>
      <c r="D2" s="43"/>
    </row>
    <row r="3" spans="1:4" ht="24" customHeight="1">
      <c r="D3" s="34" t="s">
        <v>331</v>
      </c>
    </row>
    <row r="4" spans="1:4" ht="30" customHeight="1">
      <c r="A4" s="3" t="s">
        <v>95</v>
      </c>
      <c r="B4" s="3" t="s">
        <v>177</v>
      </c>
      <c r="C4" s="24" t="s">
        <v>329</v>
      </c>
      <c r="D4" s="3" t="s">
        <v>178</v>
      </c>
    </row>
    <row r="5" spans="1:4" ht="30" customHeight="1">
      <c r="A5" s="3" t="s">
        <v>179</v>
      </c>
      <c r="B5" s="3" t="s">
        <v>179</v>
      </c>
      <c r="C5" s="3" t="s">
        <v>179</v>
      </c>
      <c r="D5" s="3" t="s">
        <v>179</v>
      </c>
    </row>
    <row r="6" spans="1:4" ht="30" customHeight="1">
      <c r="A6" s="24">
        <v>341001</v>
      </c>
      <c r="B6" s="19" t="s">
        <v>333</v>
      </c>
      <c r="C6" s="37">
        <v>11</v>
      </c>
      <c r="D6" s="36" t="s">
        <v>314</v>
      </c>
    </row>
    <row r="7" spans="1:4" ht="30" customHeight="1">
      <c r="A7" s="24">
        <v>341001</v>
      </c>
      <c r="B7" s="19" t="s">
        <v>334</v>
      </c>
      <c r="C7" s="38">
        <v>10.5</v>
      </c>
      <c r="D7" s="19" t="s">
        <v>324</v>
      </c>
    </row>
    <row r="8" spans="1:4" ht="30" customHeight="1">
      <c r="A8" s="24">
        <v>341001</v>
      </c>
      <c r="B8" s="19" t="s">
        <v>335</v>
      </c>
      <c r="C8" s="38">
        <v>5</v>
      </c>
      <c r="D8" s="19" t="s">
        <v>315</v>
      </c>
    </row>
    <row r="9" spans="1:4" ht="30" customHeight="1">
      <c r="A9" s="24">
        <v>341002</v>
      </c>
      <c r="B9" s="19" t="s">
        <v>336</v>
      </c>
      <c r="C9" s="38">
        <v>2</v>
      </c>
      <c r="D9" s="36" t="s">
        <v>325</v>
      </c>
    </row>
    <row r="10" spans="1:4" ht="30" customHeight="1">
      <c r="A10" s="24">
        <v>341002</v>
      </c>
      <c r="B10" s="19" t="s">
        <v>337</v>
      </c>
      <c r="C10" s="38">
        <v>10</v>
      </c>
      <c r="D10" s="36" t="s">
        <v>326</v>
      </c>
    </row>
    <row r="11" spans="1:4" ht="30" customHeight="1">
      <c r="A11" s="24">
        <v>341002</v>
      </c>
      <c r="B11" s="19" t="s">
        <v>338</v>
      </c>
      <c r="C11" s="38">
        <v>45</v>
      </c>
      <c r="D11" s="36" t="s">
        <v>327</v>
      </c>
    </row>
    <row r="12" spans="1:4" ht="30" customHeight="1">
      <c r="A12" s="24">
        <v>341006</v>
      </c>
      <c r="B12" s="19" t="s">
        <v>339</v>
      </c>
      <c r="C12" s="38">
        <v>3</v>
      </c>
      <c r="D12" s="19" t="s">
        <v>328</v>
      </c>
    </row>
    <row r="13" spans="1:4" ht="30" customHeight="1">
      <c r="A13" s="1"/>
      <c r="B13" s="1"/>
      <c r="C13" s="1"/>
      <c r="D13" s="1"/>
    </row>
    <row r="14" spans="1:4" ht="30" customHeight="1">
      <c r="A14" s="3"/>
      <c r="B14" s="1"/>
      <c r="C14" s="1"/>
      <c r="D14" s="1"/>
    </row>
    <row r="15" spans="1:4" ht="30" customHeight="1">
      <c r="A15" s="1"/>
      <c r="B15" s="19" t="s">
        <v>332</v>
      </c>
      <c r="C15" s="39">
        <f>SUM(C6:C14)</f>
        <v>86.5</v>
      </c>
      <c r="D15" s="1"/>
    </row>
    <row r="16" spans="1:4" ht="18.75" customHeight="1"/>
  </sheetData>
  <mergeCells count="1">
    <mergeCell ref="A2:D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11" sqref="E11"/>
    </sheetView>
  </sheetViews>
  <sheetFormatPr defaultRowHeight="13.5"/>
  <cols>
    <col min="7" max="7" width="13.625" customWidth="1"/>
    <col min="12" max="12" width="8.5" customWidth="1"/>
  </cols>
  <sheetData>
    <row r="1" spans="1:14">
      <c r="N1" t="s">
        <v>198</v>
      </c>
    </row>
    <row r="2" spans="1:14" ht="30.75" customHeight="1">
      <c r="A2" s="43" t="s">
        <v>316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>
      <c r="M3" s="41" t="s">
        <v>196</v>
      </c>
      <c r="N3" s="41"/>
    </row>
    <row r="4" spans="1:14" ht="23.25" customHeight="1">
      <c r="A4" s="42" t="s">
        <v>181</v>
      </c>
      <c r="B4" s="42"/>
      <c r="C4" s="42"/>
      <c r="D4" s="42" t="s">
        <v>185</v>
      </c>
      <c r="E4" s="42" t="s">
        <v>190</v>
      </c>
      <c r="F4" s="42" t="s">
        <v>189</v>
      </c>
      <c r="G4" s="42" t="s">
        <v>186</v>
      </c>
      <c r="H4" s="42" t="s">
        <v>187</v>
      </c>
      <c r="I4" s="42" t="s">
        <v>188</v>
      </c>
      <c r="J4" s="42" t="s">
        <v>136</v>
      </c>
      <c r="K4" s="42"/>
      <c r="L4" s="52" t="s">
        <v>193</v>
      </c>
      <c r="M4" s="42" t="s">
        <v>194</v>
      </c>
      <c r="N4" s="42" t="s">
        <v>195</v>
      </c>
    </row>
    <row r="5" spans="1:14" ht="23.25" customHeight="1">
      <c r="A5" s="3" t="s">
        <v>182</v>
      </c>
      <c r="B5" s="3" t="s">
        <v>183</v>
      </c>
      <c r="C5" s="3" t="s">
        <v>184</v>
      </c>
      <c r="D5" s="42"/>
      <c r="E5" s="42"/>
      <c r="F5" s="42"/>
      <c r="G5" s="42"/>
      <c r="H5" s="42"/>
      <c r="I5" s="42"/>
      <c r="J5" s="3" t="s">
        <v>191</v>
      </c>
      <c r="K5" s="3" t="s">
        <v>192</v>
      </c>
      <c r="L5" s="52"/>
      <c r="M5" s="42"/>
      <c r="N5" s="42"/>
    </row>
    <row r="6" spans="1:14" ht="23.25" customHeight="1">
      <c r="A6" s="3" t="s">
        <v>197</v>
      </c>
      <c r="B6" s="3" t="s">
        <v>197</v>
      </c>
      <c r="C6" s="3" t="s">
        <v>197</v>
      </c>
      <c r="D6" s="3" t="s">
        <v>197</v>
      </c>
      <c r="E6" s="3" t="s">
        <v>197</v>
      </c>
      <c r="F6" s="3" t="s">
        <v>197</v>
      </c>
      <c r="G6" s="3" t="s">
        <v>197</v>
      </c>
      <c r="H6" s="3" t="s">
        <v>197</v>
      </c>
      <c r="I6" s="3" t="s">
        <v>197</v>
      </c>
      <c r="J6" s="3" t="s">
        <v>197</v>
      </c>
      <c r="K6" s="3" t="s">
        <v>197</v>
      </c>
      <c r="L6" s="3" t="s">
        <v>197</v>
      </c>
      <c r="M6" s="3" t="s">
        <v>197</v>
      </c>
      <c r="N6" s="3" t="s">
        <v>197</v>
      </c>
    </row>
    <row r="7" spans="1:14" ht="23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3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3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3">
    <mergeCell ref="G4:G5"/>
    <mergeCell ref="H4:H5"/>
    <mergeCell ref="I4:I5"/>
    <mergeCell ref="A2:N2"/>
    <mergeCell ref="F4:F5"/>
    <mergeCell ref="J4:K4"/>
    <mergeCell ref="L4:L5"/>
    <mergeCell ref="M4:M5"/>
    <mergeCell ref="N4:N5"/>
    <mergeCell ref="A4:C4"/>
    <mergeCell ref="D4:D5"/>
    <mergeCell ref="M3:N3"/>
    <mergeCell ref="E4:E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22"/>
  <sheetViews>
    <sheetView workbookViewId="0">
      <selection activeCell="AC14" sqref="AC14"/>
    </sheetView>
  </sheetViews>
  <sheetFormatPr defaultRowHeight="13.5"/>
  <cols>
    <col min="2" max="2" width="26.875" customWidth="1"/>
    <col min="5" max="5" width="8.125" customWidth="1"/>
    <col min="6" max="6" width="7.125" customWidth="1"/>
    <col min="8" max="8" width="8.125" customWidth="1"/>
    <col min="10" max="11" width="7.125" customWidth="1"/>
    <col min="14" max="14" width="8.125" customWidth="1"/>
    <col min="15" max="15" width="7.125" customWidth="1"/>
    <col min="17" max="17" width="8.125" customWidth="1"/>
    <col min="19" max="20" width="7.125" customWidth="1"/>
    <col min="23" max="23" width="8.125" customWidth="1"/>
    <col min="24" max="24" width="7.125" customWidth="1"/>
    <col min="26" max="26" width="8.125" customWidth="1"/>
    <col min="28" max="28" width="8.75" customWidth="1"/>
    <col min="29" max="29" width="8.5" customWidth="1"/>
  </cols>
  <sheetData>
    <row r="1" spans="1:29">
      <c r="AC1" t="s">
        <v>215</v>
      </c>
    </row>
    <row r="2" spans="1:29" ht="35.25" customHeight="1">
      <c r="A2" s="43" t="s">
        <v>317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>
      <c r="AB3" s="41" t="s">
        <v>214</v>
      </c>
      <c r="AC3" s="41"/>
    </row>
    <row r="4" spans="1:29">
      <c r="A4" s="42" t="s">
        <v>200</v>
      </c>
      <c r="B4" s="42" t="s">
        <v>96</v>
      </c>
      <c r="C4" s="42" t="s">
        <v>201</v>
      </c>
      <c r="D4" s="42"/>
      <c r="E4" s="42"/>
      <c r="F4" s="42"/>
      <c r="G4" s="42"/>
      <c r="H4" s="42"/>
      <c r="I4" s="42"/>
      <c r="J4" s="42"/>
      <c r="K4" s="42"/>
      <c r="L4" s="42" t="s">
        <v>212</v>
      </c>
      <c r="M4" s="42"/>
      <c r="N4" s="42"/>
      <c r="O4" s="42"/>
      <c r="P4" s="42"/>
      <c r="Q4" s="42"/>
      <c r="R4" s="42"/>
      <c r="S4" s="42"/>
      <c r="T4" s="42"/>
      <c r="U4" s="42" t="s">
        <v>213</v>
      </c>
      <c r="V4" s="42"/>
      <c r="W4" s="42"/>
      <c r="X4" s="42"/>
      <c r="Y4" s="42"/>
      <c r="Z4" s="42"/>
      <c r="AA4" s="42"/>
      <c r="AB4" s="42"/>
      <c r="AC4" s="42"/>
    </row>
    <row r="5" spans="1:29">
      <c r="A5" s="42"/>
      <c r="B5" s="42"/>
      <c r="C5" s="42" t="s">
        <v>202</v>
      </c>
      <c r="D5" s="42" t="s">
        <v>203</v>
      </c>
      <c r="E5" s="42"/>
      <c r="F5" s="42"/>
      <c r="G5" s="42"/>
      <c r="H5" s="42"/>
      <c r="I5" s="42"/>
      <c r="J5" s="42" t="s">
        <v>210</v>
      </c>
      <c r="K5" s="42" t="s">
        <v>211</v>
      </c>
      <c r="L5" s="42" t="s">
        <v>99</v>
      </c>
      <c r="M5" s="42" t="s">
        <v>203</v>
      </c>
      <c r="N5" s="42"/>
      <c r="O5" s="42"/>
      <c r="P5" s="42"/>
      <c r="Q5" s="42"/>
      <c r="R5" s="42"/>
      <c r="S5" s="42" t="s">
        <v>210</v>
      </c>
      <c r="T5" s="42" t="s">
        <v>211</v>
      </c>
      <c r="U5" s="42" t="s">
        <v>99</v>
      </c>
      <c r="V5" s="42" t="s">
        <v>203</v>
      </c>
      <c r="W5" s="42"/>
      <c r="X5" s="42"/>
      <c r="Y5" s="42"/>
      <c r="Z5" s="42"/>
      <c r="AA5" s="42"/>
      <c r="AB5" s="42" t="s">
        <v>210</v>
      </c>
      <c r="AC5" s="42" t="s">
        <v>211</v>
      </c>
    </row>
    <row r="6" spans="1:29" ht="13.5" customHeight="1">
      <c r="A6" s="42"/>
      <c r="B6" s="42"/>
      <c r="C6" s="42"/>
      <c r="D6" s="42" t="s">
        <v>204</v>
      </c>
      <c r="E6" s="52" t="s">
        <v>205</v>
      </c>
      <c r="F6" s="52" t="s">
        <v>206</v>
      </c>
      <c r="G6" s="42" t="s">
        <v>207</v>
      </c>
      <c r="H6" s="42"/>
      <c r="I6" s="42"/>
      <c r="J6" s="42"/>
      <c r="K6" s="42"/>
      <c r="L6" s="42"/>
      <c r="M6" s="42" t="s">
        <v>204</v>
      </c>
      <c r="N6" s="52" t="s">
        <v>205</v>
      </c>
      <c r="O6" s="52" t="s">
        <v>206</v>
      </c>
      <c r="P6" s="42" t="s">
        <v>207</v>
      </c>
      <c r="Q6" s="42"/>
      <c r="R6" s="42"/>
      <c r="S6" s="42"/>
      <c r="T6" s="42"/>
      <c r="U6" s="42"/>
      <c r="V6" s="42" t="s">
        <v>204</v>
      </c>
      <c r="W6" s="52" t="s">
        <v>205</v>
      </c>
      <c r="X6" s="52" t="s">
        <v>206</v>
      </c>
      <c r="Y6" s="42" t="s">
        <v>207</v>
      </c>
      <c r="Z6" s="42"/>
      <c r="AA6" s="42"/>
      <c r="AB6" s="42"/>
      <c r="AC6" s="42"/>
    </row>
    <row r="7" spans="1:29" ht="40.5">
      <c r="A7" s="42"/>
      <c r="B7" s="42"/>
      <c r="C7" s="42"/>
      <c r="D7" s="42"/>
      <c r="E7" s="52"/>
      <c r="F7" s="52"/>
      <c r="G7" s="3" t="s">
        <v>101</v>
      </c>
      <c r="H7" s="9" t="s">
        <v>208</v>
      </c>
      <c r="I7" s="9" t="s">
        <v>209</v>
      </c>
      <c r="J7" s="42"/>
      <c r="K7" s="42"/>
      <c r="L7" s="42"/>
      <c r="M7" s="42"/>
      <c r="N7" s="52"/>
      <c r="O7" s="52"/>
      <c r="P7" s="3" t="s">
        <v>101</v>
      </c>
      <c r="Q7" s="9" t="s">
        <v>208</v>
      </c>
      <c r="R7" s="9" t="s">
        <v>209</v>
      </c>
      <c r="S7" s="42"/>
      <c r="T7" s="42"/>
      <c r="U7" s="42"/>
      <c r="V7" s="42"/>
      <c r="W7" s="52"/>
      <c r="X7" s="52"/>
      <c r="Y7" s="3" t="s">
        <v>101</v>
      </c>
      <c r="Z7" s="9" t="s">
        <v>208</v>
      </c>
      <c r="AA7" s="9" t="s">
        <v>209</v>
      </c>
      <c r="AB7" s="42"/>
      <c r="AC7" s="42"/>
    </row>
    <row r="8" spans="1:29">
      <c r="A8" s="3" t="s">
        <v>109</v>
      </c>
      <c r="B8" s="3" t="s">
        <v>109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3">
        <v>16</v>
      </c>
      <c r="S8" s="3">
        <v>17</v>
      </c>
      <c r="T8" s="3">
        <v>18</v>
      </c>
      <c r="U8" s="3" t="s">
        <v>216</v>
      </c>
      <c r="V8" s="3" t="s">
        <v>217</v>
      </c>
      <c r="W8" s="3" t="s">
        <v>218</v>
      </c>
      <c r="X8" s="3" t="s">
        <v>219</v>
      </c>
      <c r="Y8" s="3" t="s">
        <v>220</v>
      </c>
      <c r="Z8" s="3" t="s">
        <v>221</v>
      </c>
      <c r="AA8" s="3" t="s">
        <v>222</v>
      </c>
      <c r="AB8" s="3" t="s">
        <v>223</v>
      </c>
      <c r="AC8" s="3" t="s">
        <v>224</v>
      </c>
    </row>
    <row r="9" spans="1:29">
      <c r="A9" s="1">
        <v>2070401</v>
      </c>
      <c r="B9" s="1" t="s">
        <v>322</v>
      </c>
      <c r="C9" s="12">
        <f>SUM(D9,J9:K9)</f>
        <v>0.4</v>
      </c>
      <c r="D9" s="12">
        <f>SUM(E9:G9)</f>
        <v>0.4</v>
      </c>
      <c r="E9" s="12"/>
      <c r="F9" s="12">
        <v>0.4</v>
      </c>
      <c r="G9" s="12"/>
      <c r="H9" s="12"/>
      <c r="I9" s="12"/>
      <c r="J9" s="12"/>
      <c r="K9" s="12"/>
      <c r="L9" s="12">
        <f>SUM(M9,S9:T9)</f>
        <v>11.4</v>
      </c>
      <c r="M9" s="12">
        <f>SUM(N9:O9,P9)</f>
        <v>0.4</v>
      </c>
      <c r="N9" s="12"/>
      <c r="O9" s="12">
        <v>0.4</v>
      </c>
      <c r="P9" s="12"/>
      <c r="Q9" s="12"/>
      <c r="R9" s="12"/>
      <c r="S9" s="12"/>
      <c r="T9" s="12">
        <v>11</v>
      </c>
      <c r="U9" s="12">
        <f>SUM(AB9:AC9,V9)</f>
        <v>11</v>
      </c>
      <c r="V9" s="12">
        <f>SUM(W9:X9)</f>
        <v>0</v>
      </c>
      <c r="W9" s="12"/>
      <c r="X9" s="12">
        <f>O9-F9</f>
        <v>0</v>
      </c>
      <c r="Y9" s="12"/>
      <c r="Z9" s="12"/>
      <c r="AA9" s="12"/>
      <c r="AB9" s="12"/>
      <c r="AC9" s="12">
        <f>T9-K9</f>
        <v>11</v>
      </c>
    </row>
    <row r="10" spans="1:29">
      <c r="A10" s="1">
        <v>2070404</v>
      </c>
      <c r="B10" s="18" t="s">
        <v>313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>
      <c r="A11" s="1">
        <v>2070112</v>
      </c>
      <c r="B11" s="18" t="s">
        <v>321</v>
      </c>
      <c r="C11" s="12">
        <f>SUM(D11,J11:K11)</f>
        <v>1.05</v>
      </c>
      <c r="D11" s="12">
        <f>SUM(E11:G11)</f>
        <v>0.75</v>
      </c>
      <c r="E11" s="12"/>
      <c r="F11" s="12">
        <v>0.2</v>
      </c>
      <c r="G11" s="12">
        <f>SUM(H11:I11)</f>
        <v>0.55000000000000004</v>
      </c>
      <c r="H11" s="12"/>
      <c r="I11" s="12">
        <v>0.55000000000000004</v>
      </c>
      <c r="J11" s="12">
        <v>0.1</v>
      </c>
      <c r="K11" s="12">
        <v>0.2</v>
      </c>
      <c r="L11" s="12">
        <f>SUM(M11,S11:T11)</f>
        <v>1.05</v>
      </c>
      <c r="M11" s="12">
        <f>SUM(N11:O11,P11)</f>
        <v>0.75</v>
      </c>
      <c r="N11" s="12"/>
      <c r="O11" s="12">
        <v>0.2</v>
      </c>
      <c r="P11" s="12">
        <f>SUM(Q11:R11)</f>
        <v>0.55000000000000004</v>
      </c>
      <c r="Q11" s="12"/>
      <c r="R11" s="12">
        <v>0.55000000000000004</v>
      </c>
      <c r="S11" s="12">
        <v>0.1</v>
      </c>
      <c r="T11" s="12">
        <v>0.2</v>
      </c>
      <c r="U11" s="12">
        <f>SUM(AB11:AC11,V11)</f>
        <v>0</v>
      </c>
      <c r="V11" s="12">
        <f>SUM(W11:X11)</f>
        <v>0</v>
      </c>
      <c r="W11" s="12"/>
      <c r="X11" s="12">
        <f>O11-F11</f>
        <v>0</v>
      </c>
      <c r="Y11" s="12">
        <f>SUM(Z11:AA11)</f>
        <v>0</v>
      </c>
      <c r="Z11" s="12"/>
      <c r="AA11" s="12">
        <f>R11-I11</f>
        <v>0</v>
      </c>
      <c r="AB11" s="12">
        <f>S11-J11</f>
        <v>0</v>
      </c>
      <c r="AC11" s="12">
        <f>T11-K11</f>
        <v>0</v>
      </c>
    </row>
    <row r="12" spans="1:29">
      <c r="A12" s="1">
        <v>2070104</v>
      </c>
      <c r="B12" s="1" t="s">
        <v>318</v>
      </c>
      <c r="C12" s="12">
        <f>SUM(D12,J12:K12)</f>
        <v>0.3</v>
      </c>
      <c r="D12" s="12"/>
      <c r="E12" s="12"/>
      <c r="F12" s="12"/>
      <c r="G12" s="12"/>
      <c r="H12" s="12"/>
      <c r="I12" s="12"/>
      <c r="J12" s="12"/>
      <c r="K12" s="12">
        <v>0.3</v>
      </c>
      <c r="L12" s="12">
        <f>SUM(M12,S12:T12)</f>
        <v>0.3</v>
      </c>
      <c r="M12" s="12"/>
      <c r="N12" s="12"/>
      <c r="O12" s="12"/>
      <c r="P12" s="12"/>
      <c r="Q12" s="12"/>
      <c r="R12" s="12"/>
      <c r="S12" s="12"/>
      <c r="T12" s="12">
        <v>0.3</v>
      </c>
      <c r="U12" s="12"/>
      <c r="V12" s="12"/>
      <c r="W12" s="12"/>
      <c r="X12" s="12"/>
      <c r="Y12" s="12"/>
      <c r="Z12" s="12"/>
      <c r="AA12" s="12"/>
      <c r="AB12" s="12"/>
      <c r="AC12" s="12">
        <f>T12-K12</f>
        <v>0</v>
      </c>
    </row>
    <row r="13" spans="1:29">
      <c r="A13" s="1">
        <v>2070109</v>
      </c>
      <c r="B13" s="1" t="s">
        <v>319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>
      <c r="A14" s="1">
        <v>2070204</v>
      </c>
      <c r="B14" s="18" t="s">
        <v>312</v>
      </c>
      <c r="C14" s="12">
        <f>SUM(D14,J14:K14)</f>
        <v>0.4</v>
      </c>
      <c r="D14" s="12">
        <f>SUM(E14:G14)</f>
        <v>0.4</v>
      </c>
      <c r="E14" s="12"/>
      <c r="F14" s="12"/>
      <c r="G14" s="12">
        <f>SUM(H14:I14)</f>
        <v>0.4</v>
      </c>
      <c r="H14" s="12"/>
      <c r="I14" s="12">
        <v>0.4</v>
      </c>
      <c r="J14" s="12"/>
      <c r="K14" s="12"/>
      <c r="L14" s="12">
        <f>SUM(M14,S14:T14)</f>
        <v>0.4</v>
      </c>
      <c r="M14" s="12">
        <f>SUM(N14:O14,P14)</f>
        <v>0.4</v>
      </c>
      <c r="N14" s="12"/>
      <c r="O14" s="12"/>
      <c r="P14" s="12">
        <f>SUM(Q14:R14)</f>
        <v>0.4</v>
      </c>
      <c r="Q14" s="12"/>
      <c r="R14" s="12">
        <v>0.4</v>
      </c>
      <c r="S14" s="12"/>
      <c r="T14" s="12"/>
      <c r="U14" s="12">
        <f>SUM(AB14:AC14,V14)</f>
        <v>0</v>
      </c>
      <c r="V14" s="12">
        <f>SUM(W14:X14)</f>
        <v>0</v>
      </c>
      <c r="W14" s="12"/>
      <c r="X14" s="12"/>
      <c r="Y14" s="12">
        <f>SUM(Z14:AA14)</f>
        <v>0</v>
      </c>
      <c r="Z14" s="12"/>
      <c r="AA14" s="12">
        <f>R14-I14</f>
        <v>0</v>
      </c>
      <c r="AB14" s="12"/>
      <c r="AC14" s="12"/>
    </row>
    <row r="15" spans="1:29">
      <c r="A15" s="1">
        <v>2070107</v>
      </c>
      <c r="B15" s="1" t="s">
        <v>320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>
      <c r="A16" s="1"/>
      <c r="B16" s="1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"/>
      <c r="B17" s="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"/>
      <c r="B18" s="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"/>
      <c r="B19" s="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"/>
      <c r="B21" s="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"/>
      <c r="B22" s="1" t="s">
        <v>271</v>
      </c>
      <c r="C22" s="12">
        <f>SUM(C9:C21)</f>
        <v>2.1500000000000004</v>
      </c>
      <c r="D22" s="12">
        <f t="shared" ref="D22:AC22" si="0">SUM(D9:D21)</f>
        <v>1.5499999999999998</v>
      </c>
      <c r="E22" s="12"/>
      <c r="F22" s="12">
        <f t="shared" si="0"/>
        <v>0.60000000000000009</v>
      </c>
      <c r="G22" s="12">
        <f t="shared" si="0"/>
        <v>0.95000000000000007</v>
      </c>
      <c r="H22" s="12"/>
      <c r="I22" s="12">
        <f t="shared" si="0"/>
        <v>0.95000000000000007</v>
      </c>
      <c r="J22" s="12">
        <f t="shared" si="0"/>
        <v>0.1</v>
      </c>
      <c r="K22" s="12">
        <f t="shared" si="0"/>
        <v>0.5</v>
      </c>
      <c r="L22" s="12">
        <f t="shared" si="0"/>
        <v>13.150000000000002</v>
      </c>
      <c r="M22" s="12">
        <f t="shared" si="0"/>
        <v>1.5499999999999998</v>
      </c>
      <c r="N22" s="12"/>
      <c r="O22" s="12">
        <f t="shared" si="0"/>
        <v>0.60000000000000009</v>
      </c>
      <c r="P22" s="12">
        <f t="shared" si="0"/>
        <v>0.95000000000000007</v>
      </c>
      <c r="Q22" s="12"/>
      <c r="R22" s="12">
        <f t="shared" si="0"/>
        <v>0.95000000000000007</v>
      </c>
      <c r="S22" s="12">
        <f t="shared" si="0"/>
        <v>0.1</v>
      </c>
      <c r="T22" s="12">
        <f t="shared" si="0"/>
        <v>11.5</v>
      </c>
      <c r="U22" s="12">
        <f t="shared" si="0"/>
        <v>11</v>
      </c>
      <c r="V22" s="12">
        <f t="shared" si="0"/>
        <v>0</v>
      </c>
      <c r="W22" s="12">
        <f t="shared" si="0"/>
        <v>0</v>
      </c>
      <c r="X22" s="12">
        <f t="shared" si="0"/>
        <v>0</v>
      </c>
      <c r="Y22" s="12">
        <f t="shared" si="0"/>
        <v>0</v>
      </c>
      <c r="Z22" s="12">
        <f t="shared" si="0"/>
        <v>0</v>
      </c>
      <c r="AA22" s="12">
        <f t="shared" si="0"/>
        <v>0</v>
      </c>
      <c r="AB22" s="12">
        <f t="shared" si="0"/>
        <v>0</v>
      </c>
      <c r="AC22" s="12">
        <f t="shared" si="0"/>
        <v>11</v>
      </c>
    </row>
  </sheetData>
  <mergeCells count="31">
    <mergeCell ref="W6:W7"/>
    <mergeCell ref="V5:AA5"/>
    <mergeCell ref="AB3:AC3"/>
    <mergeCell ref="C4:K4"/>
    <mergeCell ref="F6:F7"/>
    <mergeCell ref="G6:I6"/>
    <mergeCell ref="D5:I5"/>
    <mergeCell ref="Y6:AA6"/>
    <mergeCell ref="AB5:AB7"/>
    <mergeCell ref="AC5:AC7"/>
    <mergeCell ref="V6:V7"/>
    <mergeCell ref="M5:R5"/>
    <mergeCell ref="B4:B7"/>
    <mergeCell ref="C5:C7"/>
    <mergeCell ref="D6:D7"/>
    <mergeCell ref="X6:X7"/>
    <mergeCell ref="T5:T7"/>
    <mergeCell ref="E6:E7"/>
    <mergeCell ref="J5:J7"/>
    <mergeCell ref="K5:K7"/>
    <mergeCell ref="S5:S7"/>
    <mergeCell ref="A4:A7"/>
    <mergeCell ref="A2:AC2"/>
    <mergeCell ref="M6:M7"/>
    <mergeCell ref="N6:N7"/>
    <mergeCell ref="O6:O7"/>
    <mergeCell ref="P6:R6"/>
    <mergeCell ref="U4:AC4"/>
    <mergeCell ref="U5:U7"/>
    <mergeCell ref="L4:T4"/>
    <mergeCell ref="L5:L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topLeftCell="A10" workbookViewId="0">
      <selection activeCell="A15" sqref="A15:IV17"/>
    </sheetView>
  </sheetViews>
  <sheetFormatPr defaultRowHeight="13.5"/>
  <cols>
    <col min="2" max="2" width="73.625" customWidth="1"/>
    <col min="4" max="4" width="48.375" bestFit="1" customWidth="1"/>
  </cols>
  <sheetData>
    <row r="1" spans="1:4" ht="63" customHeight="1">
      <c r="A1" s="41" t="s">
        <v>2</v>
      </c>
      <c r="B1" s="41"/>
      <c r="C1" s="41"/>
      <c r="D1" s="41"/>
    </row>
    <row r="2" spans="1:4" ht="18.75" customHeight="1">
      <c r="A2" s="3"/>
      <c r="B2" s="3"/>
      <c r="C2" s="3" t="s">
        <v>16</v>
      </c>
      <c r="D2" s="3" t="s">
        <v>120</v>
      </c>
    </row>
    <row r="3" spans="1:4" ht="18.75" customHeight="1">
      <c r="A3" s="1" t="s">
        <v>5</v>
      </c>
      <c r="B3" s="1" t="s">
        <v>17</v>
      </c>
      <c r="C3" s="3" t="s">
        <v>340</v>
      </c>
      <c r="D3" s="1"/>
    </row>
    <row r="4" spans="1:4" ht="18.75" customHeight="1">
      <c r="A4" s="1" t="s">
        <v>3</v>
      </c>
      <c r="B4" s="1" t="s">
        <v>110</v>
      </c>
      <c r="C4" s="3" t="s">
        <v>340</v>
      </c>
      <c r="D4" s="1"/>
    </row>
    <row r="5" spans="1:4" ht="18.75" customHeight="1">
      <c r="A5" s="1" t="s">
        <v>6</v>
      </c>
      <c r="B5" s="1" t="s">
        <v>112</v>
      </c>
      <c r="C5" s="3" t="s">
        <v>340</v>
      </c>
      <c r="D5" s="1"/>
    </row>
    <row r="6" spans="1:4" ht="18.75" customHeight="1">
      <c r="A6" s="1" t="s">
        <v>7</v>
      </c>
      <c r="B6" s="1" t="s">
        <v>132</v>
      </c>
      <c r="C6" s="3" t="s">
        <v>340</v>
      </c>
      <c r="D6" s="1"/>
    </row>
    <row r="7" spans="1:4" ht="18.75" customHeight="1">
      <c r="A7" s="1" t="s">
        <v>8</v>
      </c>
      <c r="B7" s="1" t="s">
        <v>134</v>
      </c>
      <c r="C7" s="3" t="s">
        <v>340</v>
      </c>
      <c r="D7" s="1"/>
    </row>
    <row r="8" spans="1:4" ht="18.75" customHeight="1">
      <c r="A8" s="1" t="s">
        <v>9</v>
      </c>
      <c r="B8" s="1" t="s">
        <v>135</v>
      </c>
      <c r="C8" s="3" t="s">
        <v>340</v>
      </c>
      <c r="D8" s="1"/>
    </row>
    <row r="9" spans="1:4" ht="18.75" customHeight="1">
      <c r="A9" s="1" t="s">
        <v>10</v>
      </c>
      <c r="B9" s="1" t="s">
        <v>138</v>
      </c>
      <c r="C9" s="3" t="s">
        <v>340</v>
      </c>
      <c r="D9" s="1"/>
    </row>
    <row r="10" spans="1:4" ht="18.75" customHeight="1">
      <c r="A10" s="1" t="s">
        <v>11</v>
      </c>
      <c r="B10" s="1" t="s">
        <v>140</v>
      </c>
      <c r="C10" s="3" t="s">
        <v>340</v>
      </c>
      <c r="D10" s="1"/>
    </row>
    <row r="11" spans="1:4" ht="18.75" customHeight="1">
      <c r="A11" s="1" t="s">
        <v>12</v>
      </c>
      <c r="B11" s="1" t="s">
        <v>142</v>
      </c>
      <c r="C11" s="3" t="s">
        <v>323</v>
      </c>
      <c r="D11" s="19" t="s">
        <v>341</v>
      </c>
    </row>
    <row r="12" spans="1:4" ht="18.75" customHeight="1">
      <c r="A12" s="1" t="s">
        <v>13</v>
      </c>
      <c r="B12" s="1" t="s">
        <v>225</v>
      </c>
      <c r="C12" s="3" t="s">
        <v>340</v>
      </c>
      <c r="D12" s="1"/>
    </row>
    <row r="13" spans="1:4" ht="18.75" customHeight="1">
      <c r="A13" s="1" t="s">
        <v>14</v>
      </c>
      <c r="B13" s="1" t="s">
        <v>180</v>
      </c>
      <c r="C13" s="3" t="s">
        <v>323</v>
      </c>
      <c r="D13" s="19" t="s">
        <v>342</v>
      </c>
    </row>
    <row r="14" spans="1:4" ht="18.75" customHeight="1">
      <c r="A14" s="1" t="s">
        <v>15</v>
      </c>
      <c r="B14" s="1" t="s">
        <v>199</v>
      </c>
      <c r="C14" s="3" t="s">
        <v>340</v>
      </c>
      <c r="D14" s="1"/>
    </row>
  </sheetData>
  <mergeCells count="1">
    <mergeCell ref="A1:D1"/>
  </mergeCells>
  <phoneticPr fontId="1" type="noConversion"/>
  <pageMargins left="0.70866141732283472" right="0.43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A2" sqref="A2:F2"/>
    </sheetView>
  </sheetViews>
  <sheetFormatPr defaultRowHeight="13.5"/>
  <cols>
    <col min="1" max="1" width="38.625" customWidth="1"/>
    <col min="2" max="2" width="10.625" customWidth="1"/>
    <col min="3" max="3" width="30" customWidth="1"/>
    <col min="4" max="4" width="11.125" customWidth="1"/>
    <col min="5" max="5" width="33" customWidth="1"/>
    <col min="6" max="6" width="12.75" customWidth="1"/>
  </cols>
  <sheetData>
    <row r="1" spans="1:6" ht="15.75" customHeight="1">
      <c r="F1" t="s">
        <v>229</v>
      </c>
    </row>
    <row r="2" spans="1:6" ht="26.25" customHeight="1">
      <c r="A2" s="43" t="s">
        <v>305</v>
      </c>
      <c r="B2" s="43"/>
      <c r="C2" s="43"/>
      <c r="D2" s="43"/>
      <c r="E2" s="43"/>
      <c r="F2" s="43"/>
    </row>
    <row r="3" spans="1:6" ht="16.5" customHeight="1">
      <c r="F3" t="s">
        <v>228</v>
      </c>
    </row>
    <row r="4" spans="1:6" ht="20.100000000000001" customHeight="1">
      <c r="A4" s="42" t="s">
        <v>20</v>
      </c>
      <c r="B4" s="42"/>
      <c r="C4" s="42" t="s">
        <v>21</v>
      </c>
      <c r="D4" s="42"/>
      <c r="E4" s="42"/>
      <c r="F4" s="42"/>
    </row>
    <row r="5" spans="1:6" ht="20.100000000000001" customHeight="1">
      <c r="A5" s="3" t="s">
        <v>18</v>
      </c>
      <c r="B5" s="3" t="s">
        <v>19</v>
      </c>
      <c r="C5" s="3" t="s">
        <v>22</v>
      </c>
      <c r="D5" s="3" t="s">
        <v>23</v>
      </c>
      <c r="E5" s="3" t="s">
        <v>24</v>
      </c>
      <c r="F5" s="3" t="s">
        <v>25</v>
      </c>
    </row>
    <row r="6" spans="1:6" ht="20.100000000000001" customHeight="1">
      <c r="A6" s="1" t="s">
        <v>26</v>
      </c>
      <c r="B6" s="15">
        <v>1117.97</v>
      </c>
      <c r="C6" s="1" t="s">
        <v>26</v>
      </c>
      <c r="D6" s="14">
        <v>1117.97</v>
      </c>
      <c r="E6" s="1" t="s">
        <v>26</v>
      </c>
      <c r="F6" s="12">
        <f>SUM(F12,F7)</f>
        <v>1117.97</v>
      </c>
    </row>
    <row r="7" spans="1:6" ht="20.100000000000001" customHeight="1">
      <c r="A7" s="4" t="s">
        <v>27</v>
      </c>
      <c r="B7" s="15">
        <v>1117.97</v>
      </c>
      <c r="C7" s="4" t="s">
        <v>38</v>
      </c>
      <c r="D7" s="1"/>
      <c r="E7" s="4" t="s">
        <v>66</v>
      </c>
      <c r="F7" s="13">
        <f>SUM(F8:F11)</f>
        <v>1031.47</v>
      </c>
    </row>
    <row r="8" spans="1:6" ht="20.100000000000001" customHeight="1">
      <c r="A8" s="5" t="s">
        <v>28</v>
      </c>
      <c r="B8" s="15">
        <v>1117.97</v>
      </c>
      <c r="C8" s="4" t="s">
        <v>39</v>
      </c>
      <c r="D8" s="1"/>
      <c r="E8" s="5" t="s">
        <v>67</v>
      </c>
      <c r="F8" s="13">
        <v>979.3</v>
      </c>
    </row>
    <row r="9" spans="1:6" ht="20.100000000000001" customHeight="1">
      <c r="A9" s="5" t="s">
        <v>29</v>
      </c>
      <c r="B9" s="1"/>
      <c r="C9" s="4" t="s">
        <v>40</v>
      </c>
      <c r="D9" s="1"/>
      <c r="E9" s="5" t="s">
        <v>68</v>
      </c>
      <c r="F9" s="13">
        <v>25.7</v>
      </c>
    </row>
    <row r="10" spans="1:6" ht="20.100000000000001" customHeight="1">
      <c r="A10" s="5" t="s">
        <v>30</v>
      </c>
      <c r="B10" s="1"/>
      <c r="C10" s="4" t="s">
        <v>41</v>
      </c>
      <c r="D10" s="1"/>
      <c r="E10" s="5" t="s">
        <v>69</v>
      </c>
      <c r="F10" s="13">
        <v>26.47</v>
      </c>
    </row>
    <row r="11" spans="1:6" ht="20.100000000000001" customHeight="1">
      <c r="A11" s="5" t="s">
        <v>31</v>
      </c>
      <c r="B11" s="1"/>
      <c r="C11" s="4" t="s">
        <v>42</v>
      </c>
      <c r="D11" s="1"/>
      <c r="E11" s="5" t="s">
        <v>72</v>
      </c>
      <c r="F11" s="1"/>
    </row>
    <row r="12" spans="1:6" ht="20.100000000000001" customHeight="1">
      <c r="A12" s="4" t="s">
        <v>32</v>
      </c>
      <c r="B12" s="1"/>
      <c r="C12" s="4" t="s">
        <v>43</v>
      </c>
      <c r="D12" s="1"/>
      <c r="E12" s="4" t="s">
        <v>70</v>
      </c>
      <c r="F12" s="12">
        <f>SUM(F13:F22)</f>
        <v>86.5</v>
      </c>
    </row>
    <row r="13" spans="1:6" ht="20.100000000000001" customHeight="1">
      <c r="A13" s="4" t="s">
        <v>33</v>
      </c>
      <c r="B13" s="1"/>
      <c r="C13" s="4" t="s">
        <v>44</v>
      </c>
      <c r="D13" s="14">
        <v>1117.97</v>
      </c>
      <c r="E13" s="5" t="s">
        <v>67</v>
      </c>
      <c r="F13" s="12"/>
    </row>
    <row r="14" spans="1:6" ht="20.100000000000001" customHeight="1">
      <c r="A14" s="4" t="s">
        <v>34</v>
      </c>
      <c r="B14" s="1"/>
      <c r="C14" s="4" t="s">
        <v>45</v>
      </c>
      <c r="D14" s="1"/>
      <c r="E14" s="5" t="s">
        <v>68</v>
      </c>
      <c r="F14" s="12">
        <v>86.5</v>
      </c>
    </row>
    <row r="15" spans="1:6" ht="20.100000000000001" customHeight="1">
      <c r="A15" s="4" t="s">
        <v>35</v>
      </c>
      <c r="B15" s="1"/>
      <c r="C15" s="4" t="s">
        <v>47</v>
      </c>
      <c r="D15" s="1"/>
      <c r="E15" s="5" t="s">
        <v>69</v>
      </c>
      <c r="F15" s="1"/>
    </row>
    <row r="16" spans="1:6" ht="20.100000000000001" customHeight="1">
      <c r="A16" s="4" t="s">
        <v>36</v>
      </c>
      <c r="B16" s="1"/>
      <c r="C16" s="4" t="s">
        <v>46</v>
      </c>
      <c r="D16" s="1"/>
      <c r="E16" s="5" t="s">
        <v>71</v>
      </c>
      <c r="F16" s="1"/>
    </row>
    <row r="17" spans="1:6" ht="20.100000000000001" customHeight="1">
      <c r="A17" s="4" t="s">
        <v>37</v>
      </c>
      <c r="B17" s="1"/>
      <c r="C17" s="4" t="s">
        <v>48</v>
      </c>
      <c r="D17" s="1"/>
      <c r="E17" s="5" t="s">
        <v>73</v>
      </c>
      <c r="F17" s="1"/>
    </row>
    <row r="18" spans="1:6" ht="20.100000000000001" customHeight="1">
      <c r="A18" s="1"/>
      <c r="B18" s="1"/>
      <c r="C18" s="4" t="s">
        <v>49</v>
      </c>
      <c r="D18" s="1"/>
      <c r="E18" s="5" t="s">
        <v>74</v>
      </c>
      <c r="F18" s="1"/>
    </row>
    <row r="19" spans="1:6" ht="20.100000000000001" customHeight="1">
      <c r="A19" s="1"/>
      <c r="B19" s="1"/>
      <c r="C19" s="4" t="s">
        <v>50</v>
      </c>
      <c r="D19" s="1"/>
      <c r="E19" s="5" t="s">
        <v>75</v>
      </c>
      <c r="F19" s="1"/>
    </row>
    <row r="20" spans="1:6" ht="20.100000000000001" customHeight="1">
      <c r="A20" s="1"/>
      <c r="B20" s="1"/>
      <c r="C20" s="4" t="s">
        <v>51</v>
      </c>
      <c r="D20" s="1"/>
      <c r="E20" s="5" t="s">
        <v>76</v>
      </c>
      <c r="F20" s="1"/>
    </row>
    <row r="21" spans="1:6" ht="20.100000000000001" customHeight="1">
      <c r="A21" s="1"/>
      <c r="B21" s="1"/>
      <c r="C21" s="4" t="s">
        <v>52</v>
      </c>
      <c r="D21" s="1"/>
      <c r="E21" s="5" t="s">
        <v>77</v>
      </c>
      <c r="F21" s="1"/>
    </row>
    <row r="22" spans="1:6" ht="20.100000000000001" customHeight="1">
      <c r="A22" s="1"/>
      <c r="B22" s="1"/>
      <c r="C22" s="4" t="s">
        <v>53</v>
      </c>
      <c r="D22" s="1"/>
      <c r="E22" s="5" t="s">
        <v>78</v>
      </c>
      <c r="F22" s="1"/>
    </row>
    <row r="23" spans="1:6" ht="20.100000000000001" customHeight="1">
      <c r="A23" s="1"/>
      <c r="B23" s="1"/>
      <c r="C23" s="4" t="s">
        <v>54</v>
      </c>
      <c r="D23" s="1"/>
      <c r="E23" s="4" t="s">
        <v>79</v>
      </c>
      <c r="F23" s="1"/>
    </row>
    <row r="24" spans="1:6" ht="20.100000000000001" customHeight="1">
      <c r="A24" s="1"/>
      <c r="B24" s="1"/>
      <c r="C24" s="4" t="s">
        <v>55</v>
      </c>
      <c r="D24" s="1"/>
      <c r="E24" s="4" t="s">
        <v>80</v>
      </c>
      <c r="F24" s="1"/>
    </row>
    <row r="25" spans="1:6" ht="20.100000000000001" customHeight="1">
      <c r="A25" s="1"/>
      <c r="B25" s="1"/>
      <c r="C25" s="4" t="s">
        <v>56</v>
      </c>
      <c r="D25" s="1"/>
      <c r="E25" s="4" t="s">
        <v>81</v>
      </c>
      <c r="F25" s="1"/>
    </row>
    <row r="26" spans="1:6" ht="20.100000000000001" customHeight="1">
      <c r="A26" s="1"/>
      <c r="B26" s="1"/>
      <c r="C26" s="4" t="s">
        <v>57</v>
      </c>
      <c r="D26" s="1"/>
      <c r="E26" s="1"/>
      <c r="F26" s="1"/>
    </row>
    <row r="27" spans="1:6" ht="20.100000000000001" customHeight="1">
      <c r="A27" s="1"/>
      <c r="B27" s="1"/>
      <c r="C27" s="4" t="s">
        <v>58</v>
      </c>
      <c r="D27" s="1"/>
      <c r="E27" s="1"/>
      <c r="F27" s="1"/>
    </row>
    <row r="28" spans="1:6" ht="20.100000000000001" customHeight="1">
      <c r="A28" s="1"/>
      <c r="B28" s="1"/>
      <c r="C28" s="4" t="s">
        <v>59</v>
      </c>
      <c r="D28" s="1"/>
      <c r="E28" s="1"/>
      <c r="F28" s="1"/>
    </row>
    <row r="29" spans="1:6" ht="20.100000000000001" customHeight="1">
      <c r="A29" s="1"/>
      <c r="B29" s="1"/>
      <c r="C29" s="4" t="s">
        <v>60</v>
      </c>
      <c r="D29" s="1"/>
      <c r="E29" s="1"/>
      <c r="F29" s="1"/>
    </row>
    <row r="30" spans="1:6" ht="20.100000000000001" customHeight="1">
      <c r="A30" s="1"/>
      <c r="B30" s="1"/>
      <c r="C30" s="4" t="s">
        <v>61</v>
      </c>
      <c r="D30" s="1"/>
      <c r="E30" s="1"/>
      <c r="F30" s="1"/>
    </row>
    <row r="31" spans="1:6" ht="20.100000000000001" customHeight="1">
      <c r="A31" s="1"/>
      <c r="B31" s="1"/>
      <c r="C31" s="4" t="s">
        <v>62</v>
      </c>
      <c r="D31" s="1"/>
      <c r="E31" s="1"/>
      <c r="F31" s="1"/>
    </row>
    <row r="32" spans="1:6" ht="20.100000000000001" customHeight="1">
      <c r="A32" s="1"/>
      <c r="B32" s="1"/>
      <c r="C32" s="4" t="s">
        <v>63</v>
      </c>
      <c r="D32" s="1"/>
      <c r="E32" s="1"/>
      <c r="F32" s="1"/>
    </row>
    <row r="33" spans="1:6" ht="20.100000000000001" customHeight="1">
      <c r="A33" s="1"/>
      <c r="B33" s="1"/>
      <c r="C33" s="4" t="s">
        <v>64</v>
      </c>
      <c r="D33" s="1"/>
      <c r="E33" s="1"/>
      <c r="F33" s="1"/>
    </row>
    <row r="34" spans="1:6" ht="20.100000000000001" customHeight="1">
      <c r="A34" s="1"/>
      <c r="B34" s="1"/>
      <c r="C34" s="4" t="s">
        <v>65</v>
      </c>
      <c r="D34" s="1"/>
      <c r="E34" s="1"/>
      <c r="F34" s="1"/>
    </row>
    <row r="35" spans="1:6" ht="20.100000000000001" customHeight="1">
      <c r="A35" s="1"/>
      <c r="B35" s="1"/>
      <c r="C35" s="1"/>
      <c r="D35" s="1"/>
      <c r="E35" s="1"/>
      <c r="F35" s="1"/>
    </row>
    <row r="36" spans="1:6" ht="20.100000000000001" customHeight="1">
      <c r="A36" s="1"/>
      <c r="B36" s="1"/>
      <c r="C36" s="1"/>
      <c r="D36" s="1"/>
      <c r="E36" s="1"/>
      <c r="F36" s="1"/>
    </row>
    <row r="37" spans="1:6" ht="20.100000000000001" customHeight="1">
      <c r="A37" s="1"/>
      <c r="B37" s="1"/>
      <c r="C37" s="1"/>
      <c r="D37" s="1"/>
      <c r="E37" s="1"/>
      <c r="F37" s="1"/>
    </row>
    <row r="38" spans="1:6" ht="20.100000000000001" customHeight="1">
      <c r="A38" s="3" t="s">
        <v>82</v>
      </c>
      <c r="B38" s="15">
        <v>1117.97</v>
      </c>
      <c r="C38" s="3" t="s">
        <v>90</v>
      </c>
      <c r="D38" s="3"/>
      <c r="E38" s="3" t="s">
        <v>90</v>
      </c>
      <c r="F38" s="15">
        <v>1117.97</v>
      </c>
    </row>
    <row r="39" spans="1:6" ht="20.100000000000001" customHeight="1">
      <c r="A39" s="1" t="s">
        <v>83</v>
      </c>
      <c r="B39" s="1"/>
      <c r="C39" s="1" t="s">
        <v>91</v>
      </c>
      <c r="D39" s="1"/>
      <c r="E39" s="1" t="s">
        <v>91</v>
      </c>
      <c r="F39" s="1"/>
    </row>
    <row r="40" spans="1:6" ht="20.100000000000001" customHeight="1">
      <c r="A40" s="1" t="s">
        <v>84</v>
      </c>
      <c r="B40" s="1"/>
      <c r="C40" s="1" t="s">
        <v>92</v>
      </c>
      <c r="D40" s="1"/>
      <c r="E40" s="1" t="s">
        <v>92</v>
      </c>
      <c r="F40" s="1"/>
    </row>
    <row r="41" spans="1:6" ht="20.100000000000001" customHeight="1">
      <c r="A41" s="1" t="s">
        <v>85</v>
      </c>
      <c r="B41" s="1"/>
      <c r="C41" s="1"/>
      <c r="D41" s="1"/>
      <c r="E41" s="1"/>
      <c r="F41" s="1"/>
    </row>
    <row r="42" spans="1:6" ht="20.100000000000001" customHeight="1">
      <c r="A42" s="1" t="s">
        <v>86</v>
      </c>
      <c r="B42" s="1"/>
      <c r="C42" s="1"/>
      <c r="D42" s="1"/>
      <c r="E42" s="1"/>
      <c r="F42" s="1"/>
    </row>
    <row r="43" spans="1:6" ht="20.100000000000001" customHeight="1">
      <c r="A43" s="1" t="s">
        <v>87</v>
      </c>
      <c r="B43" s="1"/>
      <c r="C43" s="1"/>
      <c r="D43" s="1"/>
      <c r="E43" s="1"/>
      <c r="F43" s="1"/>
    </row>
    <row r="44" spans="1:6" ht="20.100000000000001" customHeight="1">
      <c r="A44" s="1" t="s">
        <v>88</v>
      </c>
      <c r="B44" s="1"/>
      <c r="C44" s="1"/>
      <c r="D44" s="1"/>
      <c r="E44" s="1"/>
      <c r="F44" s="1"/>
    </row>
    <row r="45" spans="1:6" ht="20.100000000000001" customHeight="1">
      <c r="A45" s="3" t="s">
        <v>89</v>
      </c>
      <c r="B45" s="15">
        <v>1117.97</v>
      </c>
      <c r="C45" s="3" t="s">
        <v>93</v>
      </c>
      <c r="D45" s="3"/>
      <c r="E45" s="3" t="s">
        <v>93</v>
      </c>
      <c r="F45" s="15">
        <v>1117.97</v>
      </c>
    </row>
  </sheetData>
  <mergeCells count="3">
    <mergeCell ref="A4:B4"/>
    <mergeCell ref="C4:F4"/>
    <mergeCell ref="A2:F2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selection activeCell="G12" sqref="G12"/>
    </sheetView>
  </sheetViews>
  <sheetFormatPr defaultRowHeight="13.5"/>
  <cols>
    <col min="2" max="2" width="27" customWidth="1"/>
    <col min="3" max="4" width="10.125" customWidth="1"/>
    <col min="5" max="5" width="9.5" customWidth="1"/>
    <col min="6" max="6" width="8.5" customWidth="1"/>
    <col min="7" max="7" width="5.375" customWidth="1"/>
    <col min="8" max="8" width="5.125" customWidth="1"/>
    <col min="9" max="9" width="4.25" customWidth="1"/>
    <col min="10" max="10" width="6.5" customWidth="1"/>
    <col min="11" max="11" width="6.625" customWidth="1"/>
    <col min="12" max="12" width="7" customWidth="1"/>
    <col min="13" max="13" width="4.625" customWidth="1"/>
    <col min="14" max="14" width="15.625" customWidth="1"/>
    <col min="15" max="15" width="5.625" customWidth="1"/>
  </cols>
  <sheetData>
    <row r="1" spans="1:17">
      <c r="O1" t="s">
        <v>4</v>
      </c>
    </row>
    <row r="2" spans="1:17" ht="22.5">
      <c r="A2" s="43" t="s">
        <v>110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7">
      <c r="O3" t="s">
        <v>108</v>
      </c>
    </row>
    <row r="4" spans="1:17">
      <c r="A4" s="46" t="s">
        <v>95</v>
      </c>
      <c r="B4" s="46" t="s">
        <v>96</v>
      </c>
      <c r="C4" s="46" t="s">
        <v>343</v>
      </c>
      <c r="D4" s="49" t="s">
        <v>98</v>
      </c>
      <c r="E4" s="50"/>
      <c r="F4" s="50"/>
      <c r="G4" s="50"/>
      <c r="H4" s="50"/>
      <c r="I4" s="50"/>
      <c r="J4" s="50"/>
      <c r="K4" s="50"/>
      <c r="L4" s="50"/>
      <c r="M4" s="50"/>
      <c r="N4" s="51"/>
      <c r="O4" s="40"/>
    </row>
    <row r="5" spans="1:17" ht="27" customHeight="1">
      <c r="A5" s="48"/>
      <c r="B5" s="48"/>
      <c r="C5" s="48"/>
      <c r="D5" s="46" t="s">
        <v>344</v>
      </c>
      <c r="E5" s="49" t="s">
        <v>100</v>
      </c>
      <c r="F5" s="51"/>
      <c r="G5" s="44" t="s">
        <v>345</v>
      </c>
      <c r="H5" s="44" t="s">
        <v>346</v>
      </c>
      <c r="I5" s="44" t="s">
        <v>103</v>
      </c>
      <c r="J5" s="44" t="s">
        <v>104</v>
      </c>
      <c r="K5" s="44" t="s">
        <v>347</v>
      </c>
      <c r="L5" s="44" t="s">
        <v>106</v>
      </c>
      <c r="M5" s="44" t="s">
        <v>85</v>
      </c>
      <c r="N5" s="44" t="s">
        <v>348</v>
      </c>
      <c r="O5" s="46" t="s">
        <v>349</v>
      </c>
    </row>
    <row r="6" spans="1:17" ht="32.25" customHeight="1">
      <c r="A6" s="47"/>
      <c r="B6" s="47"/>
      <c r="C6" s="47"/>
      <c r="D6" s="47"/>
      <c r="E6" s="3" t="s">
        <v>101</v>
      </c>
      <c r="F6" s="7" t="s">
        <v>350</v>
      </c>
      <c r="G6" s="45"/>
      <c r="H6" s="45"/>
      <c r="I6" s="45"/>
      <c r="J6" s="45"/>
      <c r="K6" s="45"/>
      <c r="L6" s="45"/>
      <c r="M6" s="45"/>
      <c r="N6" s="45"/>
      <c r="O6" s="47"/>
      <c r="P6" s="6"/>
      <c r="Q6" s="6"/>
    </row>
    <row r="7" spans="1:17" ht="20.100000000000001" customHeight="1">
      <c r="A7" s="3" t="s">
        <v>109</v>
      </c>
      <c r="B7" s="3" t="s">
        <v>109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</row>
    <row r="8" spans="1:17" ht="20.100000000000001" customHeight="1">
      <c r="A8" s="16">
        <v>341001</v>
      </c>
      <c r="B8" s="17" t="s">
        <v>230</v>
      </c>
      <c r="C8" s="14">
        <v>162.57</v>
      </c>
      <c r="D8" s="14">
        <v>162.57</v>
      </c>
      <c r="E8" s="14">
        <v>162.57</v>
      </c>
      <c r="F8" s="14">
        <v>26.5</v>
      </c>
      <c r="G8" s="1"/>
      <c r="H8" s="1"/>
      <c r="I8" s="1"/>
      <c r="J8" s="1"/>
      <c r="K8" s="1"/>
      <c r="L8" s="1"/>
      <c r="M8" s="1"/>
      <c r="N8" s="1"/>
      <c r="O8" s="1"/>
    </row>
    <row r="9" spans="1:17" ht="20.100000000000001" customHeight="1">
      <c r="A9" s="16">
        <v>341002</v>
      </c>
      <c r="B9" s="18" t="s">
        <v>313</v>
      </c>
      <c r="C9" s="14">
        <v>341.59</v>
      </c>
      <c r="D9" s="14">
        <v>341.59</v>
      </c>
      <c r="E9" s="14">
        <v>341.59</v>
      </c>
      <c r="F9" s="14">
        <v>57</v>
      </c>
      <c r="G9" s="1"/>
      <c r="H9" s="1"/>
      <c r="I9" s="1"/>
      <c r="J9" s="1"/>
      <c r="K9" s="1"/>
      <c r="L9" s="1"/>
      <c r="M9" s="1"/>
      <c r="N9" s="1"/>
      <c r="O9" s="1"/>
    </row>
    <row r="10" spans="1:17" ht="20.100000000000001" customHeight="1">
      <c r="A10" s="16">
        <v>341008</v>
      </c>
      <c r="B10" s="18" t="s">
        <v>321</v>
      </c>
      <c r="C10" s="14">
        <v>79.319999999999993</v>
      </c>
      <c r="D10" s="14">
        <v>79.319999999999993</v>
      </c>
      <c r="E10" s="14">
        <v>79.319999999999993</v>
      </c>
      <c r="F10" s="14"/>
      <c r="G10" s="1"/>
      <c r="H10" s="1"/>
      <c r="I10" s="1"/>
      <c r="J10" s="1"/>
      <c r="K10" s="1"/>
      <c r="L10" s="1"/>
      <c r="M10" s="1"/>
      <c r="N10" s="1"/>
      <c r="O10" s="1"/>
    </row>
    <row r="11" spans="1:17" ht="20.100000000000001" customHeight="1">
      <c r="A11" s="16">
        <v>341003</v>
      </c>
      <c r="B11" s="18" t="s">
        <v>318</v>
      </c>
      <c r="C11" s="14">
        <v>49.82</v>
      </c>
      <c r="D11" s="14">
        <v>49.82</v>
      </c>
      <c r="E11" s="14">
        <v>49.82</v>
      </c>
      <c r="F11" s="14"/>
      <c r="G11" s="1"/>
      <c r="H11" s="1"/>
      <c r="I11" s="1"/>
      <c r="J11" s="1"/>
      <c r="K11" s="1"/>
      <c r="L11" s="1"/>
      <c r="M11" s="1"/>
      <c r="N11" s="1"/>
      <c r="O11" s="1"/>
    </row>
    <row r="12" spans="1:17" ht="20.100000000000001" customHeight="1">
      <c r="A12" s="16">
        <v>341005</v>
      </c>
      <c r="B12" s="18" t="s">
        <v>319</v>
      </c>
      <c r="C12" s="14">
        <v>77.75</v>
      </c>
      <c r="D12" s="14">
        <v>77.75</v>
      </c>
      <c r="E12" s="14">
        <v>77.75</v>
      </c>
      <c r="F12" s="14"/>
      <c r="G12" s="1"/>
      <c r="H12" s="1"/>
      <c r="I12" s="1"/>
      <c r="J12" s="1"/>
      <c r="K12" s="1"/>
      <c r="L12" s="1"/>
      <c r="M12" s="1"/>
      <c r="N12" s="1"/>
      <c r="O12" s="1"/>
    </row>
    <row r="13" spans="1:17" ht="20.100000000000001" customHeight="1">
      <c r="A13" s="16">
        <v>341006</v>
      </c>
      <c r="B13" s="18" t="s">
        <v>312</v>
      </c>
      <c r="C13" s="14">
        <v>44.53</v>
      </c>
      <c r="D13" s="14">
        <v>44.53</v>
      </c>
      <c r="E13" s="14">
        <v>44.53</v>
      </c>
      <c r="F13" s="14">
        <v>3</v>
      </c>
      <c r="G13" s="1"/>
      <c r="H13" s="1"/>
      <c r="I13" s="1"/>
      <c r="J13" s="1"/>
      <c r="K13" s="1"/>
      <c r="L13" s="1"/>
      <c r="M13" s="1"/>
      <c r="N13" s="1"/>
      <c r="O13" s="1"/>
    </row>
    <row r="14" spans="1:17" ht="20.100000000000001" customHeight="1">
      <c r="A14" s="16">
        <v>341004</v>
      </c>
      <c r="B14" s="18" t="s">
        <v>320</v>
      </c>
      <c r="C14" s="14">
        <v>362.39</v>
      </c>
      <c r="D14" s="14">
        <v>362.39</v>
      </c>
      <c r="E14" s="14">
        <v>362.39</v>
      </c>
      <c r="F14" s="14"/>
      <c r="G14" s="1"/>
      <c r="H14" s="1"/>
      <c r="I14" s="1"/>
      <c r="J14" s="1"/>
      <c r="K14" s="1"/>
      <c r="L14" s="1"/>
      <c r="M14" s="1"/>
      <c r="N14" s="1"/>
      <c r="O14" s="1"/>
    </row>
    <row r="15" spans="1:17" ht="20.100000000000001" customHeight="1">
      <c r="A15" s="19"/>
      <c r="B15" s="19"/>
      <c r="C15" s="19"/>
      <c r="D15" s="19"/>
      <c r="E15" s="19"/>
      <c r="F15" s="19"/>
      <c r="G15" s="1"/>
      <c r="H15" s="1"/>
      <c r="I15" s="1"/>
      <c r="J15" s="1"/>
      <c r="K15" s="1"/>
      <c r="L15" s="1"/>
      <c r="M15" s="1"/>
      <c r="N15" s="1"/>
      <c r="O15" s="1"/>
    </row>
    <row r="16" spans="1:17" ht="20.100000000000001" customHeight="1">
      <c r="A16" s="19"/>
      <c r="B16" s="19" t="s">
        <v>272</v>
      </c>
      <c r="C16" s="20">
        <f>SUM(C8:C15)</f>
        <v>1117.97</v>
      </c>
      <c r="D16" s="20">
        <f>SUM(D8:D15)</f>
        <v>1117.97</v>
      </c>
      <c r="E16" s="20">
        <f>SUM(E8:E15)</f>
        <v>1117.97</v>
      </c>
      <c r="F16" s="20">
        <f>SUM(F8:F15)</f>
        <v>86.5</v>
      </c>
      <c r="G16" s="1"/>
      <c r="H16" s="1"/>
      <c r="I16" s="1"/>
      <c r="J16" s="1"/>
      <c r="K16" s="1"/>
      <c r="L16" s="1"/>
      <c r="M16" s="1"/>
      <c r="N16" s="1"/>
      <c r="O16" s="1"/>
    </row>
  </sheetData>
  <mergeCells count="16">
    <mergeCell ref="M5:M6"/>
    <mergeCell ref="N5:N6"/>
    <mergeCell ref="O5:O6"/>
    <mergeCell ref="A2:O2"/>
    <mergeCell ref="A4:A6"/>
    <mergeCell ref="B4:B6"/>
    <mergeCell ref="C4:C6"/>
    <mergeCell ref="D5:D6"/>
    <mergeCell ref="D4:N4"/>
    <mergeCell ref="E5:F5"/>
    <mergeCell ref="K5:K6"/>
    <mergeCell ref="L5:L6"/>
    <mergeCell ref="G5:G6"/>
    <mergeCell ref="H5:H6"/>
    <mergeCell ref="I5:I6"/>
    <mergeCell ref="J5:J6"/>
  </mergeCells>
  <phoneticPr fontId="1" type="noConversion"/>
  <pageMargins left="0.70866141732283472" right="0.51181102362204722" top="1.1811023622047245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B9" sqref="B9"/>
    </sheetView>
  </sheetViews>
  <sheetFormatPr defaultRowHeight="13.5"/>
  <cols>
    <col min="1" max="1" width="10.25" customWidth="1"/>
    <col min="2" max="2" width="27.5" customWidth="1"/>
    <col min="3" max="3" width="10.75" customWidth="1"/>
    <col min="4" max="4" width="10.125" customWidth="1"/>
    <col min="5" max="5" width="9.875" customWidth="1"/>
    <col min="6" max="6" width="11" customWidth="1"/>
    <col min="8" max="8" width="6.125" customWidth="1"/>
    <col min="10" max="10" width="8" customWidth="1"/>
    <col min="12" max="12" width="5.625" customWidth="1"/>
  </cols>
  <sheetData>
    <row r="1" spans="1:13" ht="21" customHeight="1">
      <c r="M1" t="s">
        <v>107</v>
      </c>
    </row>
    <row r="2" spans="1:13" ht="28.5" customHeight="1">
      <c r="A2" s="43" t="s">
        <v>111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1.75" customHeight="1">
      <c r="L3" s="41" t="s">
        <v>119</v>
      </c>
      <c r="M3" s="41"/>
    </row>
    <row r="4" spans="1:13" ht="19.5" customHeight="1">
      <c r="A4" s="42" t="s">
        <v>95</v>
      </c>
      <c r="B4" s="42" t="s">
        <v>96</v>
      </c>
      <c r="C4" s="42" t="s">
        <v>97</v>
      </c>
      <c r="D4" s="42" t="s">
        <v>118</v>
      </c>
      <c r="E4" s="42"/>
      <c r="F4" s="42"/>
      <c r="G4" s="42"/>
      <c r="H4" s="42"/>
      <c r="I4" s="42"/>
      <c r="J4" s="42"/>
      <c r="K4" s="42"/>
      <c r="L4" s="42"/>
      <c r="M4" s="42"/>
    </row>
    <row r="5" spans="1:13" ht="20.100000000000001" customHeight="1">
      <c r="A5" s="42"/>
      <c r="B5" s="42"/>
      <c r="C5" s="42"/>
      <c r="D5" s="42" t="s">
        <v>99</v>
      </c>
      <c r="E5" s="42" t="s">
        <v>113</v>
      </c>
      <c r="F5" s="42"/>
      <c r="G5" s="52" t="s">
        <v>115</v>
      </c>
      <c r="H5" s="52" t="s">
        <v>103</v>
      </c>
      <c r="I5" s="52" t="s">
        <v>116</v>
      </c>
      <c r="J5" s="52" t="s">
        <v>105</v>
      </c>
      <c r="K5" s="52" t="s">
        <v>84</v>
      </c>
      <c r="L5" s="52" t="s">
        <v>117</v>
      </c>
      <c r="M5" s="52" t="s">
        <v>85</v>
      </c>
    </row>
    <row r="6" spans="1:13" ht="69" customHeight="1">
      <c r="A6" s="42"/>
      <c r="B6" s="42"/>
      <c r="C6" s="42"/>
      <c r="D6" s="42"/>
      <c r="E6" s="3" t="s">
        <v>114</v>
      </c>
      <c r="F6" s="9" t="s">
        <v>102</v>
      </c>
      <c r="G6" s="52"/>
      <c r="H6" s="52"/>
      <c r="I6" s="52"/>
      <c r="J6" s="52"/>
      <c r="K6" s="52"/>
      <c r="L6" s="52"/>
      <c r="M6" s="52"/>
    </row>
    <row r="7" spans="1:13" ht="20.100000000000001" customHeight="1">
      <c r="A7" s="3" t="s">
        <v>109</v>
      </c>
      <c r="B7" s="3" t="s">
        <v>109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</row>
    <row r="8" spans="1:13" ht="20.100000000000001" customHeight="1">
      <c r="A8" s="16">
        <v>341001</v>
      </c>
      <c r="B8" s="17" t="s">
        <v>230</v>
      </c>
      <c r="C8" s="14">
        <v>162.57</v>
      </c>
      <c r="D8" s="14">
        <v>162.57</v>
      </c>
      <c r="E8" s="14">
        <v>162.57</v>
      </c>
      <c r="F8" s="14">
        <v>26.5</v>
      </c>
      <c r="G8" s="1"/>
      <c r="H8" s="1"/>
      <c r="I8" s="1"/>
      <c r="J8" s="1"/>
      <c r="K8" s="1"/>
      <c r="L8" s="1"/>
      <c r="M8" s="1"/>
    </row>
    <row r="9" spans="1:13" ht="20.100000000000001" customHeight="1">
      <c r="A9" s="16">
        <v>341002</v>
      </c>
      <c r="B9" s="18" t="s">
        <v>313</v>
      </c>
      <c r="C9" s="14">
        <v>341.59</v>
      </c>
      <c r="D9" s="14">
        <v>341.59</v>
      </c>
      <c r="E9" s="14">
        <v>341.59</v>
      </c>
      <c r="F9" s="14">
        <v>57</v>
      </c>
      <c r="G9" s="1"/>
      <c r="H9" s="1"/>
      <c r="I9" s="1"/>
      <c r="J9" s="1"/>
      <c r="K9" s="1"/>
      <c r="L9" s="1"/>
      <c r="M9" s="1"/>
    </row>
    <row r="10" spans="1:13" ht="20.100000000000001" customHeight="1">
      <c r="A10" s="16">
        <v>341008</v>
      </c>
      <c r="B10" s="18" t="s">
        <v>321</v>
      </c>
      <c r="C10" s="14">
        <v>79.319999999999993</v>
      </c>
      <c r="D10" s="14">
        <v>79.319999999999993</v>
      </c>
      <c r="E10" s="14">
        <v>79.319999999999993</v>
      </c>
      <c r="F10" s="14"/>
      <c r="G10" s="1"/>
      <c r="H10" s="1"/>
      <c r="I10" s="1"/>
      <c r="J10" s="1"/>
      <c r="K10" s="1"/>
      <c r="L10" s="1"/>
      <c r="M10" s="1"/>
    </row>
    <row r="11" spans="1:13" ht="20.100000000000001" customHeight="1">
      <c r="A11" s="16">
        <v>341003</v>
      </c>
      <c r="B11" s="18" t="s">
        <v>318</v>
      </c>
      <c r="C11" s="14">
        <v>49.82</v>
      </c>
      <c r="D11" s="14">
        <v>49.82</v>
      </c>
      <c r="E11" s="14">
        <v>49.82</v>
      </c>
      <c r="F11" s="14"/>
      <c r="G11" s="1"/>
      <c r="H11" s="1"/>
      <c r="I11" s="1"/>
      <c r="J11" s="1"/>
      <c r="K11" s="1"/>
      <c r="L11" s="1"/>
      <c r="M11" s="1"/>
    </row>
    <row r="12" spans="1:13" ht="20.100000000000001" customHeight="1">
      <c r="A12" s="16">
        <v>341005</v>
      </c>
      <c r="B12" s="18" t="s">
        <v>319</v>
      </c>
      <c r="C12" s="14">
        <v>77.75</v>
      </c>
      <c r="D12" s="14">
        <v>77.75</v>
      </c>
      <c r="E12" s="14">
        <v>77.75</v>
      </c>
      <c r="F12" s="14"/>
      <c r="G12" s="1"/>
      <c r="H12" s="1"/>
      <c r="I12" s="1"/>
      <c r="J12" s="1"/>
      <c r="K12" s="1"/>
      <c r="L12" s="1"/>
      <c r="M12" s="1"/>
    </row>
    <row r="13" spans="1:13" ht="20.100000000000001" customHeight="1">
      <c r="A13" s="16">
        <v>341006</v>
      </c>
      <c r="B13" s="18" t="s">
        <v>312</v>
      </c>
      <c r="C13" s="14">
        <v>44.53</v>
      </c>
      <c r="D13" s="14">
        <v>44.53</v>
      </c>
      <c r="E13" s="14">
        <v>44.53</v>
      </c>
      <c r="F13" s="14">
        <v>3</v>
      </c>
      <c r="G13" s="1"/>
      <c r="H13" s="1"/>
      <c r="I13" s="1"/>
      <c r="J13" s="1"/>
      <c r="K13" s="1"/>
      <c r="L13" s="1"/>
      <c r="M13" s="1"/>
    </row>
    <row r="14" spans="1:13" ht="20.100000000000001" customHeight="1">
      <c r="A14" s="16">
        <v>341004</v>
      </c>
      <c r="B14" s="18" t="s">
        <v>320</v>
      </c>
      <c r="C14" s="14">
        <v>362.39</v>
      </c>
      <c r="D14" s="14">
        <v>362.39</v>
      </c>
      <c r="E14" s="14">
        <v>362.39</v>
      </c>
      <c r="F14" s="14"/>
      <c r="G14" s="1"/>
      <c r="H14" s="1"/>
      <c r="I14" s="1"/>
      <c r="J14" s="1"/>
      <c r="K14" s="1"/>
      <c r="L14" s="1"/>
      <c r="M14" s="1"/>
    </row>
    <row r="15" spans="1:13" ht="20.100000000000001" customHeight="1">
      <c r="A15" s="19"/>
      <c r="B15" s="19"/>
      <c r="C15" s="19"/>
      <c r="D15" s="19"/>
      <c r="E15" s="19"/>
      <c r="F15" s="19"/>
      <c r="G15" s="1"/>
      <c r="H15" s="1"/>
      <c r="I15" s="1"/>
      <c r="J15" s="1"/>
      <c r="K15" s="1"/>
      <c r="L15" s="1"/>
      <c r="M15" s="1"/>
    </row>
    <row r="16" spans="1:13" ht="20.100000000000001" customHeight="1">
      <c r="A16" s="19"/>
      <c r="B16" s="19" t="s">
        <v>272</v>
      </c>
      <c r="C16" s="20">
        <f>SUM(C8:C15)</f>
        <v>1117.97</v>
      </c>
      <c r="D16" s="20">
        <f>SUM(D8:D15)</f>
        <v>1117.97</v>
      </c>
      <c r="E16" s="20">
        <f>SUM(E8:E15)</f>
        <v>1117.97</v>
      </c>
      <c r="F16" s="20">
        <f>SUM(F8:F15)</f>
        <v>86.5</v>
      </c>
      <c r="G16" s="1"/>
      <c r="H16" s="1"/>
      <c r="I16" s="1"/>
      <c r="J16" s="1"/>
      <c r="K16" s="1"/>
      <c r="L16" s="1"/>
      <c r="M16" s="1"/>
    </row>
  </sheetData>
  <mergeCells count="15">
    <mergeCell ref="M5:M6"/>
    <mergeCell ref="A4:A6"/>
    <mergeCell ref="B4:B6"/>
    <mergeCell ref="C4:C6"/>
    <mergeCell ref="D5:D6"/>
    <mergeCell ref="L3:M3"/>
    <mergeCell ref="E5:F5"/>
    <mergeCell ref="D4:M4"/>
    <mergeCell ref="G5:G6"/>
    <mergeCell ref="H5:H6"/>
    <mergeCell ref="A2:M2"/>
    <mergeCell ref="I5:I6"/>
    <mergeCell ref="J5:J6"/>
    <mergeCell ref="K5:K6"/>
    <mergeCell ref="L5:L6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A2" sqref="A2:F2"/>
    </sheetView>
  </sheetViews>
  <sheetFormatPr defaultRowHeight="13.5"/>
  <cols>
    <col min="1" max="1" width="37.625" customWidth="1"/>
    <col min="2" max="2" width="11.875" customWidth="1"/>
    <col min="3" max="3" width="28.875" customWidth="1"/>
    <col min="4" max="4" width="12" customWidth="1"/>
    <col min="5" max="5" width="32.625" customWidth="1"/>
    <col min="6" max="6" width="13.25" customWidth="1"/>
  </cols>
  <sheetData>
    <row r="1" spans="1:6" ht="26.25" customHeight="1">
      <c r="F1" s="26" t="s">
        <v>296</v>
      </c>
    </row>
    <row r="2" spans="1:6" ht="29.25" customHeight="1">
      <c r="A2" s="53" t="s">
        <v>133</v>
      </c>
      <c r="B2" s="54"/>
      <c r="C2" s="54"/>
      <c r="D2" s="54"/>
      <c r="E2" s="54"/>
      <c r="F2" s="54"/>
    </row>
    <row r="3" spans="1:6" ht="27.75" customHeight="1">
      <c r="F3" s="25" t="s">
        <v>295</v>
      </c>
    </row>
    <row r="4" spans="1:6" ht="20.100000000000001" customHeight="1">
      <c r="A4" s="42" t="s">
        <v>20</v>
      </c>
      <c r="B4" s="42"/>
      <c r="C4" s="42" t="s">
        <v>21</v>
      </c>
      <c r="D4" s="42"/>
      <c r="E4" s="42"/>
      <c r="F4" s="42"/>
    </row>
    <row r="5" spans="1:6" ht="20.100000000000001" customHeight="1">
      <c r="A5" s="3" t="s">
        <v>18</v>
      </c>
      <c r="B5" s="3" t="s">
        <v>19</v>
      </c>
      <c r="C5" s="3" t="s">
        <v>22</v>
      </c>
      <c r="D5" s="3" t="s">
        <v>23</v>
      </c>
      <c r="E5" s="3" t="s">
        <v>24</v>
      </c>
      <c r="F5" s="3" t="s">
        <v>25</v>
      </c>
    </row>
    <row r="6" spans="1:6" ht="20.100000000000001" customHeight="1">
      <c r="A6" s="1" t="s">
        <v>26</v>
      </c>
      <c r="B6" s="15">
        <v>1117.97</v>
      </c>
      <c r="C6" s="1" t="s">
        <v>26</v>
      </c>
      <c r="D6" s="15">
        <v>1117.97</v>
      </c>
      <c r="E6" s="1" t="s">
        <v>26</v>
      </c>
      <c r="F6" s="12">
        <f>SUM(F12,F23:F25,F7)</f>
        <v>1117.97</v>
      </c>
    </row>
    <row r="7" spans="1:6" ht="20.100000000000001" customHeight="1">
      <c r="A7" s="4" t="s">
        <v>27</v>
      </c>
      <c r="B7" s="15">
        <v>1117.97</v>
      </c>
      <c r="C7" s="4" t="s">
        <v>38</v>
      </c>
      <c r="D7" s="1"/>
      <c r="E7" s="4" t="s">
        <v>66</v>
      </c>
      <c r="F7" s="12">
        <f>SUM(F8:F11)</f>
        <v>1031.47</v>
      </c>
    </row>
    <row r="8" spans="1:6" ht="20.100000000000001" customHeight="1">
      <c r="A8" s="5" t="s">
        <v>28</v>
      </c>
      <c r="B8" s="15">
        <v>1117.97</v>
      </c>
      <c r="C8" s="4" t="s">
        <v>39</v>
      </c>
      <c r="D8" s="1"/>
      <c r="E8" s="5" t="s">
        <v>67</v>
      </c>
      <c r="F8" s="13">
        <v>979.3</v>
      </c>
    </row>
    <row r="9" spans="1:6" ht="20.100000000000001" customHeight="1">
      <c r="A9" s="5" t="s">
        <v>29</v>
      </c>
      <c r="B9" s="1"/>
      <c r="C9" s="4" t="s">
        <v>40</v>
      </c>
      <c r="D9" s="1"/>
      <c r="E9" s="5" t="s">
        <v>68</v>
      </c>
      <c r="F9" s="13">
        <v>25.7</v>
      </c>
    </row>
    <row r="10" spans="1:6" ht="20.100000000000001" customHeight="1">
      <c r="A10" s="5" t="s">
        <v>30</v>
      </c>
      <c r="B10" s="1"/>
      <c r="C10" s="4" t="s">
        <v>41</v>
      </c>
      <c r="D10" s="1"/>
      <c r="E10" s="5" t="s">
        <v>69</v>
      </c>
      <c r="F10" s="13">
        <v>26.47</v>
      </c>
    </row>
    <row r="11" spans="1:6" ht="20.100000000000001" customHeight="1">
      <c r="A11" s="5" t="s">
        <v>31</v>
      </c>
      <c r="B11" s="1"/>
      <c r="C11" s="4" t="s">
        <v>42</v>
      </c>
      <c r="D11" s="1"/>
      <c r="E11" s="5" t="s">
        <v>72</v>
      </c>
      <c r="F11" s="1"/>
    </row>
    <row r="12" spans="1:6" ht="20.100000000000001" customHeight="1">
      <c r="A12" s="4" t="s">
        <v>32</v>
      </c>
      <c r="B12" s="1"/>
      <c r="C12" s="4" t="s">
        <v>43</v>
      </c>
      <c r="D12" s="1"/>
      <c r="E12" s="4" t="s">
        <v>70</v>
      </c>
      <c r="F12" s="1">
        <f>SUM(F13:F22)</f>
        <v>86.5</v>
      </c>
    </row>
    <row r="13" spans="1:6" ht="20.100000000000001" customHeight="1">
      <c r="A13" s="4" t="s">
        <v>33</v>
      </c>
      <c r="B13" s="1"/>
      <c r="C13" s="4" t="s">
        <v>44</v>
      </c>
      <c r="D13" s="15">
        <v>1117.97</v>
      </c>
      <c r="E13" s="5" t="s">
        <v>67</v>
      </c>
      <c r="F13" s="1"/>
    </row>
    <row r="14" spans="1:6" ht="20.100000000000001" customHeight="1">
      <c r="A14" s="4" t="s">
        <v>34</v>
      </c>
      <c r="B14" s="1"/>
      <c r="C14" s="4" t="s">
        <v>45</v>
      </c>
      <c r="D14" s="1"/>
      <c r="E14" s="5" t="s">
        <v>68</v>
      </c>
      <c r="F14" s="1">
        <v>86.5</v>
      </c>
    </row>
    <row r="15" spans="1:6" ht="20.100000000000001" customHeight="1">
      <c r="A15" s="4" t="s">
        <v>35</v>
      </c>
      <c r="B15" s="1"/>
      <c r="C15" s="4" t="s">
        <v>47</v>
      </c>
      <c r="D15" s="1"/>
      <c r="E15" s="5" t="s">
        <v>69</v>
      </c>
      <c r="F15" s="1"/>
    </row>
    <row r="16" spans="1:6" ht="20.100000000000001" customHeight="1">
      <c r="A16" s="4" t="s">
        <v>36</v>
      </c>
      <c r="B16" s="1"/>
      <c r="C16" s="4" t="s">
        <v>46</v>
      </c>
      <c r="D16" s="1"/>
      <c r="E16" s="5" t="s">
        <v>71</v>
      </c>
      <c r="F16" s="1"/>
    </row>
    <row r="17" spans="1:6" ht="20.100000000000001" customHeight="1">
      <c r="A17" s="4" t="s">
        <v>37</v>
      </c>
      <c r="B17" s="1"/>
      <c r="C17" s="4" t="s">
        <v>48</v>
      </c>
      <c r="D17" s="1"/>
      <c r="E17" s="5" t="s">
        <v>73</v>
      </c>
      <c r="F17" s="1"/>
    </row>
    <row r="18" spans="1:6" ht="20.100000000000001" customHeight="1">
      <c r="A18" s="1"/>
      <c r="B18" s="1"/>
      <c r="C18" s="4" t="s">
        <v>49</v>
      </c>
      <c r="D18" s="1"/>
      <c r="E18" s="5" t="s">
        <v>74</v>
      </c>
      <c r="F18" s="1"/>
    </row>
    <row r="19" spans="1:6" ht="20.100000000000001" customHeight="1">
      <c r="A19" s="1"/>
      <c r="B19" s="1"/>
      <c r="C19" s="4" t="s">
        <v>50</v>
      </c>
      <c r="D19" s="1"/>
      <c r="E19" s="5" t="s">
        <v>75</v>
      </c>
      <c r="F19" s="1"/>
    </row>
    <row r="20" spans="1:6" ht="20.100000000000001" customHeight="1">
      <c r="A20" s="1"/>
      <c r="B20" s="1"/>
      <c r="C20" s="4" t="s">
        <v>51</v>
      </c>
      <c r="D20" s="1"/>
      <c r="E20" s="5" t="s">
        <v>76</v>
      </c>
      <c r="F20" s="1"/>
    </row>
    <row r="21" spans="1:6" ht="20.100000000000001" customHeight="1">
      <c r="A21" s="1"/>
      <c r="B21" s="1"/>
      <c r="C21" s="4" t="s">
        <v>52</v>
      </c>
      <c r="D21" s="1"/>
      <c r="E21" s="5" t="s">
        <v>77</v>
      </c>
      <c r="F21" s="1"/>
    </row>
    <row r="22" spans="1:6" ht="20.100000000000001" customHeight="1">
      <c r="A22" s="1"/>
      <c r="B22" s="1"/>
      <c r="C22" s="4" t="s">
        <v>53</v>
      </c>
      <c r="D22" s="1"/>
      <c r="E22" s="5" t="s">
        <v>78</v>
      </c>
      <c r="F22" s="1"/>
    </row>
    <row r="23" spans="1:6" ht="20.100000000000001" customHeight="1">
      <c r="A23" s="1"/>
      <c r="B23" s="1"/>
      <c r="C23" s="4" t="s">
        <v>54</v>
      </c>
      <c r="D23" s="1"/>
      <c r="E23" s="4" t="s">
        <v>79</v>
      </c>
      <c r="F23" s="1"/>
    </row>
    <row r="24" spans="1:6" ht="20.100000000000001" customHeight="1">
      <c r="A24" s="1"/>
      <c r="B24" s="1"/>
      <c r="C24" s="4" t="s">
        <v>55</v>
      </c>
      <c r="D24" s="1"/>
      <c r="E24" s="4" t="s">
        <v>80</v>
      </c>
      <c r="F24" s="1"/>
    </row>
    <row r="25" spans="1:6" ht="20.100000000000001" customHeight="1">
      <c r="A25" s="1"/>
      <c r="B25" s="1"/>
      <c r="C25" s="4" t="s">
        <v>56</v>
      </c>
      <c r="D25" s="1"/>
      <c r="E25" s="4" t="s">
        <v>81</v>
      </c>
      <c r="F25" s="1"/>
    </row>
    <row r="26" spans="1:6" ht="20.100000000000001" customHeight="1">
      <c r="A26" s="1"/>
      <c r="B26" s="1"/>
      <c r="C26" s="4" t="s">
        <v>57</v>
      </c>
      <c r="D26" s="1"/>
      <c r="E26" s="1"/>
      <c r="F26" s="1"/>
    </row>
    <row r="27" spans="1:6" ht="20.100000000000001" customHeight="1">
      <c r="A27" s="1"/>
      <c r="B27" s="1"/>
      <c r="C27" s="4" t="s">
        <v>58</v>
      </c>
      <c r="D27" s="1"/>
      <c r="E27" s="1"/>
      <c r="F27" s="1"/>
    </row>
    <row r="28" spans="1:6" ht="20.100000000000001" customHeight="1">
      <c r="A28" s="1"/>
      <c r="B28" s="1"/>
      <c r="C28" s="4" t="s">
        <v>59</v>
      </c>
      <c r="D28" s="1"/>
      <c r="E28" s="1"/>
      <c r="F28" s="1"/>
    </row>
    <row r="29" spans="1:6" ht="20.100000000000001" customHeight="1">
      <c r="A29" s="1"/>
      <c r="B29" s="1"/>
      <c r="C29" s="4" t="s">
        <v>60</v>
      </c>
      <c r="D29" s="1"/>
      <c r="E29" s="1"/>
      <c r="F29" s="1"/>
    </row>
    <row r="30" spans="1:6" ht="20.100000000000001" customHeight="1">
      <c r="A30" s="1"/>
      <c r="B30" s="1"/>
      <c r="C30" s="4" t="s">
        <v>61</v>
      </c>
      <c r="D30" s="1"/>
      <c r="E30" s="1"/>
      <c r="F30" s="1"/>
    </row>
    <row r="31" spans="1:6" ht="20.100000000000001" customHeight="1">
      <c r="A31" s="1"/>
      <c r="B31" s="1"/>
      <c r="C31" s="4" t="s">
        <v>62</v>
      </c>
      <c r="D31" s="1"/>
      <c r="E31" s="1"/>
      <c r="F31" s="1"/>
    </row>
    <row r="32" spans="1:6" ht="20.100000000000001" customHeight="1">
      <c r="A32" s="1"/>
      <c r="B32" s="1"/>
      <c r="C32" s="4" t="s">
        <v>63</v>
      </c>
      <c r="D32" s="1"/>
      <c r="E32" s="1"/>
      <c r="F32" s="1"/>
    </row>
    <row r="33" spans="1:6" ht="20.100000000000001" customHeight="1">
      <c r="A33" s="1"/>
      <c r="B33" s="1"/>
      <c r="C33" s="4" t="s">
        <v>64</v>
      </c>
      <c r="D33" s="1"/>
      <c r="E33" s="1"/>
      <c r="F33" s="1"/>
    </row>
    <row r="34" spans="1:6" ht="20.100000000000001" customHeight="1">
      <c r="A34" s="1"/>
      <c r="B34" s="1"/>
      <c r="C34" s="4" t="s">
        <v>65</v>
      </c>
      <c r="D34" s="1"/>
      <c r="E34" s="1"/>
      <c r="F34" s="1"/>
    </row>
    <row r="35" spans="1:6" ht="20.100000000000001" customHeight="1">
      <c r="A35" s="1"/>
      <c r="B35" s="1"/>
      <c r="C35" s="1"/>
      <c r="D35" s="1"/>
      <c r="E35" s="1"/>
      <c r="F35" s="1"/>
    </row>
    <row r="36" spans="1:6" ht="20.100000000000001" customHeight="1">
      <c r="A36" s="1"/>
      <c r="B36" s="1"/>
      <c r="C36" s="1"/>
      <c r="D36" s="1"/>
      <c r="E36" s="1"/>
      <c r="F36" s="1"/>
    </row>
    <row r="37" spans="1:6" ht="20.100000000000001" customHeight="1">
      <c r="A37" s="1"/>
      <c r="B37" s="1"/>
      <c r="C37" s="1"/>
      <c r="D37" s="1"/>
      <c r="E37" s="1"/>
      <c r="F37" s="1"/>
    </row>
    <row r="38" spans="1:6" ht="20.100000000000001" customHeight="1">
      <c r="A38" s="3" t="s">
        <v>82</v>
      </c>
      <c r="B38" s="15">
        <v>1117.97</v>
      </c>
      <c r="C38" s="3" t="s">
        <v>90</v>
      </c>
      <c r="D38" s="15">
        <v>1117.97</v>
      </c>
      <c r="E38" s="3" t="s">
        <v>90</v>
      </c>
      <c r="F38" s="15">
        <v>1117.97</v>
      </c>
    </row>
    <row r="39" spans="1:6" ht="20.100000000000001" customHeight="1">
      <c r="A39" s="1" t="s">
        <v>83</v>
      </c>
      <c r="B39" s="1"/>
      <c r="C39" s="1" t="s">
        <v>91</v>
      </c>
      <c r="D39" s="1"/>
      <c r="E39" s="1" t="s">
        <v>91</v>
      </c>
      <c r="F39" s="1"/>
    </row>
    <row r="40" spans="1:6" ht="20.100000000000001" customHeight="1">
      <c r="A40" s="1" t="s">
        <v>84</v>
      </c>
      <c r="B40" s="1"/>
      <c r="C40" s="1" t="s">
        <v>92</v>
      </c>
      <c r="D40" s="1"/>
      <c r="E40" s="1" t="s">
        <v>92</v>
      </c>
      <c r="F40" s="1"/>
    </row>
    <row r="41" spans="1:6" ht="20.100000000000001" customHeight="1">
      <c r="A41" s="1" t="s">
        <v>85</v>
      </c>
      <c r="B41" s="1"/>
      <c r="C41" s="1"/>
      <c r="D41" s="1"/>
      <c r="E41" s="1"/>
      <c r="F41" s="1"/>
    </row>
    <row r="42" spans="1:6" ht="20.100000000000001" customHeight="1">
      <c r="A42" s="1" t="s">
        <v>86</v>
      </c>
      <c r="B42" s="1"/>
      <c r="C42" s="1"/>
      <c r="D42" s="1"/>
      <c r="E42" s="1"/>
      <c r="F42" s="1"/>
    </row>
    <row r="43" spans="1:6" ht="20.100000000000001" customHeight="1">
      <c r="A43" s="1" t="s">
        <v>87</v>
      </c>
      <c r="B43" s="1"/>
      <c r="C43" s="1"/>
      <c r="D43" s="1"/>
      <c r="E43" s="1"/>
      <c r="F43" s="1"/>
    </row>
    <row r="44" spans="1:6" ht="20.100000000000001" customHeight="1">
      <c r="A44" s="1" t="s">
        <v>88</v>
      </c>
      <c r="B44" s="1"/>
      <c r="C44" s="1"/>
      <c r="D44" s="1"/>
      <c r="E44" s="1"/>
      <c r="F44" s="1"/>
    </row>
    <row r="45" spans="1:6" ht="20.100000000000001" customHeight="1">
      <c r="A45" s="3" t="s">
        <v>89</v>
      </c>
      <c r="B45" s="15">
        <v>1117.97</v>
      </c>
      <c r="C45" s="3" t="s">
        <v>93</v>
      </c>
      <c r="D45" s="15">
        <v>1117.97</v>
      </c>
      <c r="E45" s="3" t="s">
        <v>93</v>
      </c>
      <c r="F45" s="15">
        <v>1117.97</v>
      </c>
    </row>
  </sheetData>
  <mergeCells count="3">
    <mergeCell ref="A2:F2"/>
    <mergeCell ref="A4:B4"/>
    <mergeCell ref="C4:F4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B11" sqref="B11"/>
    </sheetView>
  </sheetViews>
  <sheetFormatPr defaultRowHeight="13.5"/>
  <cols>
    <col min="1" max="1" width="19.875" customWidth="1"/>
    <col min="2" max="2" width="23.125" customWidth="1"/>
    <col min="3" max="7" width="17.625" customWidth="1"/>
  </cols>
  <sheetData>
    <row r="1" spans="1:7" ht="27" customHeight="1">
      <c r="G1" s="2" t="s">
        <v>131</v>
      </c>
    </row>
    <row r="2" spans="1:7" ht="35.25" customHeight="1">
      <c r="A2" s="53" t="s">
        <v>121</v>
      </c>
      <c r="B2" s="54"/>
      <c r="C2" s="54"/>
      <c r="D2" s="54"/>
      <c r="E2" s="54"/>
      <c r="F2" s="54"/>
      <c r="G2" s="54"/>
    </row>
    <row r="3" spans="1:7" ht="27" customHeight="1">
      <c r="A3" s="2"/>
      <c r="B3" s="2"/>
      <c r="C3" s="2"/>
      <c r="D3" s="2"/>
      <c r="E3" s="2"/>
      <c r="F3" s="2"/>
      <c r="G3" s="2" t="s">
        <v>129</v>
      </c>
    </row>
    <row r="4" spans="1:7" ht="20.100000000000001" customHeight="1">
      <c r="A4" s="3" t="s">
        <v>122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128</v>
      </c>
    </row>
    <row r="5" spans="1:7" ht="20.100000000000001" customHeight="1">
      <c r="A5" s="3" t="s">
        <v>130</v>
      </c>
      <c r="B5" s="3" t="s">
        <v>130</v>
      </c>
      <c r="C5" s="3">
        <v>1</v>
      </c>
      <c r="D5" s="3">
        <v>2</v>
      </c>
      <c r="E5" s="3">
        <v>3</v>
      </c>
      <c r="F5" s="3">
        <v>4</v>
      </c>
      <c r="G5" s="3" t="s">
        <v>130</v>
      </c>
    </row>
    <row r="6" spans="1:7" ht="20.100000000000001" customHeight="1">
      <c r="A6" s="21" t="s">
        <v>273</v>
      </c>
      <c r="B6" s="22" t="s">
        <v>231</v>
      </c>
      <c r="C6" s="23">
        <f>SUM(D6:F6)</f>
        <v>49.82</v>
      </c>
      <c r="D6" s="23">
        <v>48.02</v>
      </c>
      <c r="E6" s="23">
        <v>1.8</v>
      </c>
      <c r="F6" s="23">
        <v>0</v>
      </c>
      <c r="G6" s="1"/>
    </row>
    <row r="7" spans="1:7" ht="20.100000000000001" customHeight="1">
      <c r="A7" s="21" t="s">
        <v>274</v>
      </c>
      <c r="B7" s="22" t="s">
        <v>275</v>
      </c>
      <c r="C7" s="23">
        <f t="shared" ref="C7:C12" si="0">SUM(D7:F7)</f>
        <v>362.39</v>
      </c>
      <c r="D7" s="23">
        <v>362.39</v>
      </c>
      <c r="E7" s="23">
        <v>0</v>
      </c>
      <c r="F7" s="23">
        <v>0</v>
      </c>
      <c r="G7" s="1"/>
    </row>
    <row r="8" spans="1:7" ht="20.100000000000001" customHeight="1">
      <c r="A8" s="21" t="s">
        <v>276</v>
      </c>
      <c r="B8" s="22" t="s">
        <v>277</v>
      </c>
      <c r="C8" s="23">
        <f t="shared" si="0"/>
        <v>77.75</v>
      </c>
      <c r="D8" s="23">
        <v>75.05</v>
      </c>
      <c r="E8" s="23">
        <v>2.7</v>
      </c>
      <c r="F8" s="23">
        <v>0</v>
      </c>
      <c r="G8" s="1"/>
    </row>
    <row r="9" spans="1:7" ht="20.100000000000001" customHeight="1">
      <c r="A9" s="21" t="s">
        <v>278</v>
      </c>
      <c r="B9" s="22" t="s">
        <v>279</v>
      </c>
      <c r="C9" s="23">
        <f t="shared" si="0"/>
        <v>79.319999999999993</v>
      </c>
      <c r="D9" s="23">
        <v>76.319999999999993</v>
      </c>
      <c r="E9" s="23">
        <v>3</v>
      </c>
      <c r="F9" s="23">
        <v>0</v>
      </c>
      <c r="G9" s="1"/>
    </row>
    <row r="10" spans="1:7" ht="20.100000000000001" customHeight="1">
      <c r="A10" s="21" t="s">
        <v>280</v>
      </c>
      <c r="B10" s="22" t="s">
        <v>281</v>
      </c>
      <c r="C10" s="23">
        <f t="shared" si="0"/>
        <v>44.529999999999994</v>
      </c>
      <c r="D10" s="23">
        <v>39.729999999999997</v>
      </c>
      <c r="E10" s="23">
        <v>1.8</v>
      </c>
      <c r="F10" s="23">
        <v>3</v>
      </c>
      <c r="G10" s="1"/>
    </row>
    <row r="11" spans="1:7" ht="20.100000000000001" customHeight="1">
      <c r="A11" s="21" t="s">
        <v>282</v>
      </c>
      <c r="B11" s="22" t="s">
        <v>283</v>
      </c>
      <c r="C11" s="23">
        <f t="shared" si="0"/>
        <v>162.57</v>
      </c>
      <c r="D11" s="23">
        <v>130.47</v>
      </c>
      <c r="E11" s="23">
        <v>5.6</v>
      </c>
      <c r="F11" s="23">
        <v>26.5</v>
      </c>
      <c r="G11" s="1"/>
    </row>
    <row r="12" spans="1:7" ht="20.100000000000001" customHeight="1">
      <c r="A12" s="21" t="s">
        <v>284</v>
      </c>
      <c r="B12" s="22" t="s">
        <v>285</v>
      </c>
      <c r="C12" s="23">
        <f t="shared" si="0"/>
        <v>341.59000000000003</v>
      </c>
      <c r="D12" s="23">
        <v>273.79000000000002</v>
      </c>
      <c r="E12" s="23">
        <v>10.8</v>
      </c>
      <c r="F12" s="23">
        <v>57</v>
      </c>
      <c r="G12" s="1"/>
    </row>
    <row r="13" spans="1:7" ht="20.100000000000001" customHeight="1">
      <c r="A13" s="19"/>
      <c r="B13" s="19"/>
      <c r="C13" s="23"/>
      <c r="D13" s="19"/>
      <c r="E13" s="19"/>
      <c r="F13" s="19"/>
      <c r="G13" s="1"/>
    </row>
    <row r="14" spans="1:7" ht="20.100000000000001" customHeight="1">
      <c r="A14" s="19"/>
      <c r="B14" s="19" t="s">
        <v>286</v>
      </c>
      <c r="C14" s="23">
        <f>SUM(C6:C13)</f>
        <v>1117.9699999999998</v>
      </c>
      <c r="D14" s="23">
        <f>SUM(D6:D13)</f>
        <v>1005.77</v>
      </c>
      <c r="E14" s="23">
        <f>SUM(E6:E13)</f>
        <v>25.700000000000003</v>
      </c>
      <c r="F14" s="23">
        <f>SUM(F6:F13)</f>
        <v>86.5</v>
      </c>
      <c r="G14" s="1"/>
    </row>
  </sheetData>
  <mergeCells count="1">
    <mergeCell ref="A2:G2"/>
  </mergeCells>
  <phoneticPr fontId="1" type="noConversion"/>
  <pageMargins left="0.9055118110236221" right="0.70866141732283472" top="0.9448818897637796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zoomScale="85" zoomScaleNormal="85" workbookViewId="0">
      <selection activeCell="L7" sqref="L7"/>
    </sheetView>
  </sheetViews>
  <sheetFormatPr defaultRowHeight="13.5"/>
  <cols>
    <col min="1" max="1" width="18" customWidth="1"/>
    <col min="2" max="2" width="32.5" customWidth="1"/>
    <col min="3" max="7" width="16.125" customWidth="1"/>
  </cols>
  <sheetData>
    <row r="1" spans="1:7" ht="28.5" customHeight="1">
      <c r="G1" s="34" t="s">
        <v>309</v>
      </c>
    </row>
    <row r="2" spans="1:7" ht="33" customHeight="1">
      <c r="A2" s="43" t="s">
        <v>306</v>
      </c>
      <c r="B2" s="43"/>
      <c r="C2" s="43"/>
      <c r="D2" s="43"/>
      <c r="E2" s="43"/>
      <c r="F2" s="43"/>
      <c r="G2" s="43"/>
    </row>
    <row r="3" spans="1:7" ht="20.100000000000001" customHeight="1">
      <c r="A3" s="34"/>
      <c r="B3" s="34"/>
      <c r="C3" s="34"/>
      <c r="D3" s="34"/>
      <c r="E3" s="34"/>
      <c r="F3" s="34"/>
      <c r="G3" s="34" t="s">
        <v>196</v>
      </c>
    </row>
    <row r="4" spans="1:7" ht="20.100000000000001" customHeight="1">
      <c r="A4" s="33" t="s">
        <v>136</v>
      </c>
      <c r="B4" s="24" t="s">
        <v>137</v>
      </c>
      <c r="C4" s="24" t="s">
        <v>99</v>
      </c>
      <c r="D4" s="33" t="s">
        <v>287</v>
      </c>
      <c r="E4" s="33" t="s">
        <v>126</v>
      </c>
      <c r="F4" s="33" t="s">
        <v>127</v>
      </c>
      <c r="G4" s="24" t="s">
        <v>128</v>
      </c>
    </row>
    <row r="5" spans="1:7" ht="20.100000000000001" customHeight="1">
      <c r="A5" s="24" t="s">
        <v>109</v>
      </c>
      <c r="B5" s="24" t="s">
        <v>109</v>
      </c>
      <c r="C5" s="24">
        <v>1</v>
      </c>
      <c r="D5" s="24">
        <v>2</v>
      </c>
      <c r="E5" s="24">
        <v>3</v>
      </c>
      <c r="F5" s="24">
        <v>4</v>
      </c>
      <c r="G5" s="24" t="s">
        <v>109</v>
      </c>
    </row>
    <row r="6" spans="1:7" ht="20.100000000000001" customHeight="1">
      <c r="A6" s="27" t="s">
        <v>232</v>
      </c>
      <c r="B6" s="27" t="s">
        <v>233</v>
      </c>
      <c r="C6" s="28">
        <f>SUM(D6:F6)</f>
        <v>979.3</v>
      </c>
      <c r="D6" s="28">
        <f>SUM(D7:D10)</f>
        <v>979.3</v>
      </c>
      <c r="E6" s="28"/>
      <c r="F6" s="28"/>
      <c r="G6" s="29"/>
    </row>
    <row r="7" spans="1:7" ht="20.100000000000001" customHeight="1">
      <c r="A7" s="30" t="s">
        <v>234</v>
      </c>
      <c r="B7" s="30" t="s">
        <v>235</v>
      </c>
      <c r="C7" s="23">
        <f t="shared" ref="C7:C28" si="0">SUM(D7:F7)</f>
        <v>278.89999999999998</v>
      </c>
      <c r="D7" s="23">
        <v>278.89999999999998</v>
      </c>
      <c r="E7" s="23"/>
      <c r="F7" s="23"/>
      <c r="G7" s="19"/>
    </row>
    <row r="8" spans="1:7" ht="20.100000000000001" customHeight="1">
      <c r="A8" s="30" t="s">
        <v>236</v>
      </c>
      <c r="B8" s="30" t="s">
        <v>237</v>
      </c>
      <c r="C8" s="23">
        <f t="shared" si="0"/>
        <v>322.54000000000002</v>
      </c>
      <c r="D8" s="23">
        <v>322.54000000000002</v>
      </c>
      <c r="E8" s="23"/>
      <c r="F8" s="23"/>
      <c r="G8" s="19"/>
    </row>
    <row r="9" spans="1:7" ht="20.100000000000001" customHeight="1">
      <c r="A9" s="30" t="s">
        <v>238</v>
      </c>
      <c r="B9" s="30" t="s">
        <v>297</v>
      </c>
      <c r="C9" s="23">
        <f t="shared" si="0"/>
        <v>269.32</v>
      </c>
      <c r="D9" s="23">
        <v>269.32</v>
      </c>
      <c r="E9" s="23"/>
      <c r="F9" s="23"/>
      <c r="G9" s="19"/>
    </row>
    <row r="10" spans="1:7" ht="20.100000000000001" customHeight="1">
      <c r="A10" s="30" t="s">
        <v>239</v>
      </c>
      <c r="B10" s="30" t="s">
        <v>298</v>
      </c>
      <c r="C10" s="23">
        <f t="shared" si="0"/>
        <v>108.54</v>
      </c>
      <c r="D10" s="23">
        <v>108.54</v>
      </c>
      <c r="E10" s="23"/>
      <c r="F10" s="23"/>
      <c r="G10" s="19"/>
    </row>
    <row r="11" spans="1:7" ht="20.100000000000001" customHeight="1">
      <c r="A11" s="27" t="s">
        <v>263</v>
      </c>
      <c r="B11" s="27" t="s">
        <v>262</v>
      </c>
      <c r="C11" s="28">
        <f t="shared" si="0"/>
        <v>112.2</v>
      </c>
      <c r="D11" s="28"/>
      <c r="E11" s="28">
        <f>SUM(E12:E25)</f>
        <v>25.7</v>
      </c>
      <c r="F11" s="28">
        <f>SUM(F12:F25)</f>
        <v>86.5</v>
      </c>
      <c r="G11" s="29"/>
    </row>
    <row r="12" spans="1:7" ht="20.100000000000001" customHeight="1">
      <c r="A12" s="30" t="s">
        <v>240</v>
      </c>
      <c r="B12" s="30" t="s">
        <v>241</v>
      </c>
      <c r="C12" s="23">
        <f t="shared" si="0"/>
        <v>24.6</v>
      </c>
      <c r="D12" s="23"/>
      <c r="E12" s="23">
        <v>9.6</v>
      </c>
      <c r="F12" s="23">
        <v>15</v>
      </c>
      <c r="G12" s="19"/>
    </row>
    <row r="13" spans="1:7" ht="20.100000000000001" customHeight="1">
      <c r="A13" s="30" t="s">
        <v>242</v>
      </c>
      <c r="B13" s="30" t="s">
        <v>243</v>
      </c>
      <c r="C13" s="23">
        <f t="shared" si="0"/>
        <v>0.7</v>
      </c>
      <c r="D13" s="23"/>
      <c r="E13" s="23">
        <v>0.7</v>
      </c>
      <c r="F13" s="23"/>
      <c r="G13" s="19"/>
    </row>
    <row r="14" spans="1:7" ht="20.100000000000001" customHeight="1">
      <c r="A14" s="30" t="s">
        <v>244</v>
      </c>
      <c r="B14" s="30" t="s">
        <v>245</v>
      </c>
      <c r="C14" s="23">
        <f t="shared" si="0"/>
        <v>0.45</v>
      </c>
      <c r="D14" s="23"/>
      <c r="E14" s="23">
        <v>0.45</v>
      </c>
      <c r="F14" s="23"/>
      <c r="G14" s="19"/>
    </row>
    <row r="15" spans="1:7" ht="20.100000000000001" customHeight="1">
      <c r="A15" s="30" t="s">
        <v>246</v>
      </c>
      <c r="B15" s="30" t="s">
        <v>299</v>
      </c>
      <c r="C15" s="23">
        <f t="shared" si="0"/>
        <v>8.8000000000000007</v>
      </c>
      <c r="D15" s="23"/>
      <c r="E15" s="23">
        <v>8.8000000000000007</v>
      </c>
      <c r="F15" s="23"/>
      <c r="G15" s="19"/>
    </row>
    <row r="16" spans="1:7" ht="20.100000000000001" customHeight="1">
      <c r="A16" s="30" t="s">
        <v>247</v>
      </c>
      <c r="B16" s="30" t="s">
        <v>248</v>
      </c>
      <c r="C16" s="23">
        <f t="shared" si="0"/>
        <v>0.2</v>
      </c>
      <c r="D16" s="23"/>
      <c r="E16" s="23">
        <v>0.2</v>
      </c>
      <c r="F16" s="23"/>
      <c r="G16" s="19"/>
    </row>
    <row r="17" spans="1:7" ht="20.100000000000001" customHeight="1">
      <c r="A17" s="30" t="s">
        <v>249</v>
      </c>
      <c r="B17" s="30" t="s">
        <v>300</v>
      </c>
      <c r="C17" s="23">
        <f t="shared" si="0"/>
        <v>3</v>
      </c>
      <c r="D17" s="23"/>
      <c r="E17" s="23">
        <v>3</v>
      </c>
      <c r="F17" s="23"/>
      <c r="G17" s="19"/>
    </row>
    <row r="18" spans="1:7" ht="20.100000000000001" customHeight="1">
      <c r="A18" s="30" t="s">
        <v>250</v>
      </c>
      <c r="B18" s="30" t="s">
        <v>251</v>
      </c>
      <c r="C18" s="23">
        <f t="shared" si="0"/>
        <v>10.5</v>
      </c>
      <c r="D18" s="23"/>
      <c r="E18" s="23"/>
      <c r="F18" s="23">
        <v>10.5</v>
      </c>
      <c r="G18" s="19"/>
    </row>
    <row r="19" spans="1:7" ht="20.100000000000001" customHeight="1">
      <c r="A19" s="30" t="s">
        <v>252</v>
      </c>
      <c r="B19" s="30" t="s">
        <v>253</v>
      </c>
      <c r="C19" s="23">
        <f t="shared" si="0"/>
        <v>0.1</v>
      </c>
      <c r="D19" s="23"/>
      <c r="E19" s="23">
        <v>0.1</v>
      </c>
      <c r="F19" s="23"/>
      <c r="G19" s="19"/>
    </row>
    <row r="20" spans="1:7" ht="20.100000000000001" customHeight="1">
      <c r="A20" s="30" t="s">
        <v>254</v>
      </c>
      <c r="B20" s="30" t="s">
        <v>255</v>
      </c>
      <c r="C20" s="23">
        <f t="shared" si="0"/>
        <v>11.5</v>
      </c>
      <c r="D20" s="23"/>
      <c r="E20" s="23">
        <v>0.5</v>
      </c>
      <c r="F20" s="23">
        <v>11</v>
      </c>
      <c r="G20" s="19"/>
    </row>
    <row r="21" spans="1:7" ht="20.100000000000001" customHeight="1">
      <c r="A21" s="30" t="s">
        <v>256</v>
      </c>
      <c r="B21" s="30" t="s">
        <v>257</v>
      </c>
      <c r="C21" s="23">
        <f t="shared" si="0"/>
        <v>0.6</v>
      </c>
      <c r="D21" s="23"/>
      <c r="E21" s="23">
        <v>0.6</v>
      </c>
      <c r="F21" s="23"/>
      <c r="G21" s="19"/>
    </row>
    <row r="22" spans="1:7" ht="20.100000000000001" customHeight="1">
      <c r="A22" s="30" t="s">
        <v>258</v>
      </c>
      <c r="B22" s="30" t="s">
        <v>301</v>
      </c>
      <c r="C22" s="23">
        <f t="shared" si="0"/>
        <v>47</v>
      </c>
      <c r="D22" s="23"/>
      <c r="E22" s="23"/>
      <c r="F22" s="23">
        <v>47</v>
      </c>
      <c r="G22" s="19"/>
    </row>
    <row r="23" spans="1:7" ht="20.100000000000001" customHeight="1">
      <c r="A23" s="30" t="s">
        <v>259</v>
      </c>
      <c r="B23" s="30" t="s">
        <v>302</v>
      </c>
      <c r="C23" s="23">
        <f t="shared" si="0"/>
        <v>0.8</v>
      </c>
      <c r="D23" s="23"/>
      <c r="E23" s="23">
        <v>0.8</v>
      </c>
      <c r="F23" s="23"/>
      <c r="G23" s="19"/>
    </row>
    <row r="24" spans="1:7" ht="20.100000000000001" customHeight="1">
      <c r="A24" s="30" t="s">
        <v>303</v>
      </c>
      <c r="B24" s="30" t="s">
        <v>304</v>
      </c>
      <c r="C24" s="23">
        <f t="shared" si="0"/>
        <v>0.95</v>
      </c>
      <c r="D24" s="23"/>
      <c r="E24" s="23">
        <v>0.95</v>
      </c>
      <c r="F24" s="23"/>
      <c r="G24" s="19"/>
    </row>
    <row r="25" spans="1:7" ht="20.100000000000001" customHeight="1">
      <c r="A25" s="30" t="s">
        <v>260</v>
      </c>
      <c r="B25" s="30" t="s">
        <v>261</v>
      </c>
      <c r="C25" s="23">
        <f t="shared" si="0"/>
        <v>3</v>
      </c>
      <c r="D25" s="23"/>
      <c r="E25" s="23"/>
      <c r="F25" s="23">
        <v>3</v>
      </c>
      <c r="G25" s="19"/>
    </row>
    <row r="26" spans="1:7" ht="20.100000000000001" customHeight="1">
      <c r="A26" s="27" t="s">
        <v>264</v>
      </c>
      <c r="B26" s="27" t="s">
        <v>265</v>
      </c>
      <c r="C26" s="28">
        <f t="shared" si="0"/>
        <v>26.47</v>
      </c>
      <c r="D26" s="28"/>
      <c r="E26" s="28">
        <f>SUM(E27:E28)</f>
        <v>26.47</v>
      </c>
      <c r="F26" s="28"/>
      <c r="G26" s="29"/>
    </row>
    <row r="27" spans="1:7" ht="20.100000000000001" customHeight="1">
      <c r="A27" s="30" t="s">
        <v>266</v>
      </c>
      <c r="B27" s="30" t="s">
        <v>267</v>
      </c>
      <c r="C27" s="23">
        <f t="shared" si="0"/>
        <v>2.4</v>
      </c>
      <c r="D27" s="23"/>
      <c r="E27" s="23">
        <v>2.4</v>
      </c>
      <c r="F27" s="23"/>
      <c r="G27" s="19"/>
    </row>
    <row r="28" spans="1:7" ht="20.100000000000001" customHeight="1">
      <c r="A28" s="30" t="s">
        <v>268</v>
      </c>
      <c r="B28" s="30" t="s">
        <v>269</v>
      </c>
      <c r="C28" s="23">
        <f t="shared" si="0"/>
        <v>24.07</v>
      </c>
      <c r="D28" s="23"/>
      <c r="E28" s="23">
        <v>24.07</v>
      </c>
      <c r="F28" s="23"/>
      <c r="G28" s="19"/>
    </row>
    <row r="29" spans="1:7" ht="20.100000000000001" customHeight="1">
      <c r="A29" s="30"/>
      <c r="B29" s="30"/>
      <c r="C29" s="23"/>
      <c r="D29" s="23"/>
      <c r="E29" s="23"/>
      <c r="F29" s="23"/>
      <c r="G29" s="19"/>
    </row>
    <row r="30" spans="1:7" ht="20.100000000000001" customHeight="1">
      <c r="A30" s="31"/>
      <c r="B30" s="32" t="s">
        <v>270</v>
      </c>
      <c r="C30" s="28">
        <f>SUM(C6,C11,C26)</f>
        <v>1117.97</v>
      </c>
      <c r="D30" s="28">
        <f>SUM(D6,D11,D26)</f>
        <v>979.3</v>
      </c>
      <c r="E30" s="28">
        <f>SUM(E6,E11,E26)</f>
        <v>52.17</v>
      </c>
      <c r="F30" s="28">
        <f>SUM(F6,F11,F26)</f>
        <v>86.5</v>
      </c>
      <c r="G30" s="29"/>
    </row>
  </sheetData>
  <mergeCells count="1">
    <mergeCell ref="A2:G2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B12" sqref="B12"/>
    </sheetView>
  </sheetViews>
  <sheetFormatPr defaultRowHeight="13.5"/>
  <cols>
    <col min="1" max="1" width="24.125" customWidth="1"/>
    <col min="2" max="2" width="28.625" customWidth="1"/>
    <col min="3" max="6" width="19.625" customWidth="1"/>
  </cols>
  <sheetData>
    <row r="1" spans="1:6" ht="22.5" customHeight="1">
      <c r="F1" t="s">
        <v>139</v>
      </c>
    </row>
    <row r="2" spans="1:6" ht="28.5" customHeight="1">
      <c r="A2" s="43" t="s">
        <v>307</v>
      </c>
      <c r="B2" s="43"/>
      <c r="C2" s="43"/>
      <c r="D2" s="43"/>
      <c r="E2" s="43"/>
      <c r="F2" s="43"/>
    </row>
    <row r="3" spans="1:6" ht="31.5" customHeight="1">
      <c r="A3" s="2"/>
      <c r="B3" s="2"/>
      <c r="C3" s="2"/>
      <c r="D3" s="2"/>
      <c r="E3" s="2"/>
      <c r="F3" s="2" t="s">
        <v>129</v>
      </c>
    </row>
    <row r="4" spans="1:6" ht="20.100000000000001" customHeight="1">
      <c r="A4" s="24" t="s">
        <v>288</v>
      </c>
      <c r="B4" s="24" t="s">
        <v>289</v>
      </c>
      <c r="C4" s="24" t="s">
        <v>290</v>
      </c>
      <c r="D4" s="24" t="s">
        <v>291</v>
      </c>
      <c r="E4" s="24" t="s">
        <v>292</v>
      </c>
      <c r="F4" s="24" t="s">
        <v>293</v>
      </c>
    </row>
    <row r="5" spans="1:6" ht="20.100000000000001" customHeight="1">
      <c r="A5" s="24" t="s">
        <v>294</v>
      </c>
      <c r="B5" s="24" t="s">
        <v>294</v>
      </c>
      <c r="C5" s="24">
        <v>1</v>
      </c>
      <c r="D5" s="24">
        <v>2</v>
      </c>
      <c r="E5" s="24">
        <v>3</v>
      </c>
      <c r="F5" s="24" t="s">
        <v>294</v>
      </c>
    </row>
    <row r="6" spans="1:6" ht="20.100000000000001" customHeight="1">
      <c r="A6" s="21" t="s">
        <v>273</v>
      </c>
      <c r="B6" s="22" t="s">
        <v>231</v>
      </c>
      <c r="C6" s="23">
        <f t="shared" ref="C6:C12" si="0">SUM(D6:E6)</f>
        <v>49.82</v>
      </c>
      <c r="D6" s="23">
        <v>48.02</v>
      </c>
      <c r="E6" s="23">
        <v>1.8</v>
      </c>
      <c r="F6" s="19"/>
    </row>
    <row r="7" spans="1:6" ht="20.100000000000001" customHeight="1">
      <c r="A7" s="21" t="s">
        <v>274</v>
      </c>
      <c r="B7" s="22" t="s">
        <v>275</v>
      </c>
      <c r="C7" s="23">
        <f t="shared" si="0"/>
        <v>362.39</v>
      </c>
      <c r="D7" s="23">
        <v>362.39</v>
      </c>
      <c r="E7" s="23">
        <v>0</v>
      </c>
      <c r="F7" s="19"/>
    </row>
    <row r="8" spans="1:6" ht="20.100000000000001" customHeight="1">
      <c r="A8" s="21" t="s">
        <v>276</v>
      </c>
      <c r="B8" s="22" t="s">
        <v>277</v>
      </c>
      <c r="C8" s="23">
        <f t="shared" si="0"/>
        <v>77.75</v>
      </c>
      <c r="D8" s="23">
        <v>75.05</v>
      </c>
      <c r="E8" s="23">
        <v>2.7</v>
      </c>
      <c r="F8" s="19"/>
    </row>
    <row r="9" spans="1:6" ht="20.100000000000001" customHeight="1">
      <c r="A9" s="21" t="s">
        <v>278</v>
      </c>
      <c r="B9" s="22" t="s">
        <v>279</v>
      </c>
      <c r="C9" s="23">
        <f t="shared" si="0"/>
        <v>79.319999999999993</v>
      </c>
      <c r="D9" s="23">
        <v>76.319999999999993</v>
      </c>
      <c r="E9" s="23">
        <v>3</v>
      </c>
      <c r="F9" s="19"/>
    </row>
    <row r="10" spans="1:6" ht="20.100000000000001" customHeight="1">
      <c r="A10" s="21" t="s">
        <v>280</v>
      </c>
      <c r="B10" s="22" t="s">
        <v>281</v>
      </c>
      <c r="C10" s="23">
        <f t="shared" si="0"/>
        <v>41.529999999999994</v>
      </c>
      <c r="D10" s="23">
        <v>39.729999999999997</v>
      </c>
      <c r="E10" s="23">
        <v>1.8</v>
      </c>
      <c r="F10" s="19"/>
    </row>
    <row r="11" spans="1:6" ht="20.100000000000001" customHeight="1">
      <c r="A11" s="21" t="s">
        <v>282</v>
      </c>
      <c r="B11" s="22" t="s">
        <v>283</v>
      </c>
      <c r="C11" s="23">
        <f t="shared" si="0"/>
        <v>136.07</v>
      </c>
      <c r="D11" s="23">
        <v>130.47</v>
      </c>
      <c r="E11" s="23">
        <v>5.6</v>
      </c>
      <c r="F11" s="19"/>
    </row>
    <row r="12" spans="1:6" ht="20.100000000000001" customHeight="1">
      <c r="A12" s="21" t="s">
        <v>284</v>
      </c>
      <c r="B12" s="22" t="s">
        <v>285</v>
      </c>
      <c r="C12" s="23">
        <f t="shared" si="0"/>
        <v>284.59000000000003</v>
      </c>
      <c r="D12" s="23">
        <v>273.79000000000002</v>
      </c>
      <c r="E12" s="23">
        <v>10.8</v>
      </c>
      <c r="F12" s="19"/>
    </row>
    <row r="13" spans="1:6" ht="20.100000000000001" customHeight="1">
      <c r="A13" s="19"/>
      <c r="B13" s="19"/>
      <c r="C13" s="19"/>
      <c r="D13" s="19"/>
      <c r="E13" s="19"/>
      <c r="F13" s="19"/>
    </row>
    <row r="14" spans="1:6" ht="20.100000000000001" customHeight="1">
      <c r="A14" s="19"/>
      <c r="B14" s="19" t="s">
        <v>286</v>
      </c>
      <c r="C14" s="23">
        <f>SUM(C6:C13)</f>
        <v>1031.4699999999998</v>
      </c>
      <c r="D14" s="23">
        <f>SUM(D6:D13)</f>
        <v>1005.77</v>
      </c>
      <c r="E14" s="23">
        <f>SUM(E6:E13)</f>
        <v>25.700000000000003</v>
      </c>
      <c r="F14" s="19"/>
    </row>
  </sheetData>
  <mergeCells count="1">
    <mergeCell ref="A2:F2"/>
  </mergeCells>
  <phoneticPr fontId="1" type="noConversion"/>
  <pageMargins left="0.9055118110236221" right="0.70866141732283472" top="0.9448818897637796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 SYSTEM</cp:lastModifiedBy>
  <cp:lastPrinted>2018-03-14T06:14:04Z</cp:lastPrinted>
  <dcterms:created xsi:type="dcterms:W3CDTF">2018-02-12T03:32:21Z</dcterms:created>
  <dcterms:modified xsi:type="dcterms:W3CDTF">2018-05-11T08:40:49Z</dcterms:modified>
</cp:coreProperties>
</file>