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5255" windowHeight="8460"/>
  </bookViews>
  <sheets>
    <sheet name="封皮" sheetId="1" r:id="rId1"/>
    <sheet name="目录" sheetId="2" r:id="rId2"/>
    <sheet name="表1" sheetId="3" r:id="rId3"/>
    <sheet name="表2" sheetId="4" r:id="rId4"/>
    <sheet name="表3" sheetId="5" r:id="rId5"/>
    <sheet name="表4" sheetId="6" r:id="rId6"/>
    <sheet name="表5" sheetId="7" r:id="rId7"/>
    <sheet name="表6" sheetId="8" r:id="rId8"/>
    <sheet name="表7" sheetId="10" r:id="rId9"/>
    <sheet name="表8" sheetId="9" r:id="rId10"/>
    <sheet name="表9" sheetId="11" r:id="rId11"/>
    <sheet name="表10" sheetId="12" r:id="rId12"/>
    <sheet name="表11" sheetId="13" r:id="rId13"/>
    <sheet name="表12" sheetId="14" r:id="rId14"/>
  </sheets>
  <calcPr calcId="114210"/>
</workbook>
</file>

<file path=xl/calcChain.xml><?xml version="1.0" encoding="utf-8"?>
<calcChain xmlns="http://schemas.openxmlformats.org/spreadsheetml/2006/main">
  <c r="AC20" i="14"/>
  <c r="AB20"/>
  <c r="AA20"/>
  <c r="Z20"/>
  <c r="Y20"/>
  <c r="X20"/>
  <c r="V20"/>
  <c r="U20"/>
  <c r="AC19"/>
  <c r="AB19"/>
  <c r="AA19"/>
  <c r="Z19"/>
  <c r="Y19"/>
  <c r="X19"/>
  <c r="V19"/>
  <c r="U19"/>
  <c r="AC18"/>
  <c r="AB18"/>
  <c r="AA18"/>
  <c r="Z18"/>
  <c r="Y18"/>
  <c r="X18"/>
  <c r="V18"/>
  <c r="U18"/>
  <c r="AC17"/>
  <c r="AB17"/>
  <c r="AA17"/>
  <c r="Z17"/>
  <c r="Y17"/>
  <c r="X17"/>
  <c r="V17"/>
  <c r="U17"/>
  <c r="AC16"/>
  <c r="AB16"/>
  <c r="AA16"/>
  <c r="Z16"/>
  <c r="Y16"/>
  <c r="V16"/>
  <c r="U16"/>
  <c r="AC15"/>
  <c r="AB15"/>
  <c r="AA15"/>
  <c r="Z15"/>
  <c r="Y15"/>
  <c r="V15"/>
  <c r="U15"/>
  <c r="AC14"/>
  <c r="AB14"/>
  <c r="AA14"/>
  <c r="Z14"/>
  <c r="Y14"/>
  <c r="V14"/>
  <c r="U14"/>
  <c r="AC13"/>
  <c r="AB13"/>
  <c r="AA13"/>
  <c r="Z13"/>
  <c r="Y13"/>
  <c r="X13"/>
  <c r="V13"/>
  <c r="U13"/>
  <c r="AC12"/>
  <c r="AB12"/>
  <c r="AA12"/>
  <c r="Z12"/>
  <c r="Y12"/>
  <c r="X12"/>
  <c r="V12"/>
  <c r="U12"/>
  <c r="AC11"/>
  <c r="AB11"/>
  <c r="AA11"/>
  <c r="Z11"/>
  <c r="Y11"/>
  <c r="V11"/>
  <c r="U11"/>
  <c r="AC10"/>
  <c r="AB10"/>
  <c r="AA10"/>
  <c r="Z10"/>
  <c r="Y10"/>
  <c r="V10"/>
  <c r="U10"/>
  <c r="AC9"/>
  <c r="AB9"/>
  <c r="AA9"/>
  <c r="Z9"/>
  <c r="Y9"/>
  <c r="V9"/>
  <c r="U9"/>
  <c r="C16" i="10"/>
  <c r="E15"/>
  <c r="E14"/>
  <c r="D15"/>
  <c r="D14"/>
  <c r="C15"/>
  <c r="C14"/>
  <c r="C13"/>
  <c r="C12"/>
  <c r="C11"/>
  <c r="E12"/>
  <c r="D12"/>
  <c r="D11"/>
  <c r="E11"/>
  <c r="C10"/>
  <c r="C9"/>
  <c r="C8"/>
  <c r="C7"/>
  <c r="E8"/>
  <c r="D8"/>
  <c r="D7"/>
  <c r="E7"/>
  <c r="E6"/>
  <c r="D32" i="9"/>
  <c r="C32"/>
  <c r="E13"/>
  <c r="C13"/>
  <c r="D7"/>
  <c r="D6"/>
  <c r="C7"/>
  <c r="C6"/>
  <c r="E6"/>
  <c r="D32" i="8"/>
  <c r="D6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F13"/>
  <c r="E13"/>
  <c r="C13"/>
  <c r="C6"/>
  <c r="D7"/>
  <c r="C7"/>
  <c r="F6"/>
  <c r="C21" i="7"/>
  <c r="C20"/>
  <c r="C17"/>
  <c r="F20"/>
  <c r="C19"/>
  <c r="F18"/>
  <c r="E18"/>
  <c r="D18"/>
  <c r="C18"/>
  <c r="F17"/>
  <c r="F6"/>
  <c r="E17"/>
  <c r="D17"/>
  <c r="C16"/>
  <c r="F15"/>
  <c r="E15"/>
  <c r="D15"/>
  <c r="C15"/>
  <c r="F14"/>
  <c r="E14"/>
  <c r="D14"/>
  <c r="C14"/>
  <c r="C13"/>
  <c r="C12"/>
  <c r="C11"/>
  <c r="C10"/>
  <c r="C8"/>
  <c r="C7"/>
  <c r="C9"/>
  <c r="F8"/>
  <c r="E8"/>
  <c r="D8"/>
  <c r="F7"/>
  <c r="E7"/>
  <c r="D7"/>
  <c r="E6"/>
  <c r="D6"/>
  <c r="C6" i="10"/>
  <c r="C6" i="7"/>
  <c r="D6" i="10"/>
  <c r="E6" i="8"/>
</calcChain>
</file>

<file path=xl/sharedStrings.xml><?xml version="1.0" encoding="utf-8"?>
<sst xmlns="http://schemas.openxmlformats.org/spreadsheetml/2006/main" count="617" uniqueCount="296">
  <si>
    <t>2018年部门综合预算公开报表</t>
  </si>
  <si>
    <t>部门名称：镇安县财政局</t>
  </si>
  <si>
    <t>是否空表</t>
  </si>
  <si>
    <t>公开空表理由</t>
  </si>
  <si>
    <t>表1</t>
  </si>
  <si>
    <t>2018年部门综合预算收支总表</t>
  </si>
  <si>
    <t>否</t>
  </si>
  <si>
    <t>表2</t>
  </si>
  <si>
    <t>2018年部门综合预算收入总表</t>
  </si>
  <si>
    <t>表3</t>
  </si>
  <si>
    <t>2018年部门综合预算支出总表</t>
  </si>
  <si>
    <t>表4</t>
  </si>
  <si>
    <t>2018年部门综合预算财政拨款收支总表</t>
  </si>
  <si>
    <t>表5</t>
  </si>
  <si>
    <t>2018年部门综合预算一般公共预算支出明细表（按功能科目分）</t>
  </si>
  <si>
    <t>表6</t>
  </si>
  <si>
    <t>2018年部门综合预算一般公共预算支出明细表（按经济分类科目分）</t>
  </si>
  <si>
    <t>表7</t>
  </si>
  <si>
    <t>2018年部门综合预算一般公共预算基本支出明细表（按功能科目分）</t>
  </si>
  <si>
    <t>表8</t>
  </si>
  <si>
    <t>2018年部门综合预算一般公共预算基本支出明细表（按经济分类科目分）</t>
  </si>
  <si>
    <t>表9</t>
  </si>
  <si>
    <t>2018年部门综合预算政府性基金收支表</t>
  </si>
  <si>
    <t>是</t>
  </si>
  <si>
    <t>不涉及相关预算收支</t>
  </si>
  <si>
    <t>表10</t>
  </si>
  <si>
    <t>2018年部门综合预算专项业务经费支出表</t>
  </si>
  <si>
    <t>表11</t>
  </si>
  <si>
    <t>2018年部门综合预算政府采购（资产配置、购买服务）预算表</t>
  </si>
  <si>
    <t>表12</t>
  </si>
  <si>
    <t>2018年部门综合预算一般公共预算拨款“三公”经费及会议费、培训费支出预算表</t>
  </si>
  <si>
    <t xml:space="preserve">          表1</t>
  </si>
  <si>
    <t xml:space="preserve">      单位：万元</t>
  </si>
  <si>
    <t>收入</t>
  </si>
  <si>
    <t>支出</t>
  </si>
  <si>
    <t>项目</t>
  </si>
  <si>
    <t>预算数</t>
  </si>
  <si>
    <t>支出功能分科目（按大类）</t>
  </si>
  <si>
    <t>支出经济科目（按大类）</t>
  </si>
  <si>
    <t>一、部门预算</t>
  </si>
  <si>
    <t>1、财政拨款</t>
  </si>
  <si>
    <t>1、一般公共服务支出</t>
  </si>
  <si>
    <t>1、人员经费和公用经费支出</t>
  </si>
  <si>
    <t>（1）一般公共预算拨款</t>
  </si>
  <si>
    <t>2、外交支出</t>
  </si>
  <si>
    <t>（1）工资福利支出</t>
  </si>
  <si>
    <t>其中：专项资金列入部门预算的项目</t>
  </si>
  <si>
    <t>3、国防支出</t>
  </si>
  <si>
    <t>（2）商品和服务支出</t>
  </si>
  <si>
    <t>（2）政府性基金拨款</t>
  </si>
  <si>
    <t>4、公共安全支出</t>
  </si>
  <si>
    <t>（3）对个人和家庭的补助</t>
  </si>
  <si>
    <t>（3）国有资本经营预算收入</t>
  </si>
  <si>
    <t>5、教育支出</t>
  </si>
  <si>
    <t>（4）资本性支出</t>
  </si>
  <si>
    <t>2、上级补助收入</t>
  </si>
  <si>
    <t>6、科学技术支出</t>
  </si>
  <si>
    <t>2、专项业务经费支出</t>
  </si>
  <si>
    <t>3、事业收入</t>
  </si>
  <si>
    <t>7、文化体育与传媒支出</t>
  </si>
  <si>
    <t>其中：纳入财政专户管理的收费</t>
  </si>
  <si>
    <t>8、社会保障和就业支出</t>
  </si>
  <si>
    <t>4、事业单位经营收入</t>
  </si>
  <si>
    <t>9、社会保险基金支出</t>
  </si>
  <si>
    <t>5、附属单位上缴收入</t>
  </si>
  <si>
    <t>10、医疗卫生与计划生育支出</t>
  </si>
  <si>
    <t>（4）债务利息及费用支出</t>
  </si>
  <si>
    <t>6、其他收入</t>
  </si>
  <si>
    <t>11、节能环保支出</t>
  </si>
  <si>
    <t>（5）资本性支出（基本建设）</t>
  </si>
  <si>
    <t>12、城乡社区支出</t>
  </si>
  <si>
    <t>（6）资本性支出</t>
  </si>
  <si>
    <t>13、农林水支出</t>
  </si>
  <si>
    <t>（7）对企业补助（基本建设）</t>
  </si>
  <si>
    <t>14、交通运输支出</t>
  </si>
  <si>
    <t>（8）对企业补助</t>
  </si>
  <si>
    <t>15、资源勘探信息等支出</t>
  </si>
  <si>
    <t>（9）对社会保障基金补助</t>
  </si>
  <si>
    <t>16、商业服务业等支出</t>
  </si>
  <si>
    <t>（10）其他支出</t>
  </si>
  <si>
    <t>17、金融支出</t>
  </si>
  <si>
    <t>3、上缴上级支出</t>
  </si>
  <si>
    <t>18、援助其他地区支出</t>
  </si>
  <si>
    <t>4、事业单位经营支出</t>
  </si>
  <si>
    <t>19、国土海洋气象等支出</t>
  </si>
  <si>
    <t>5、对附属单位补助支出</t>
  </si>
  <si>
    <t>20、住房保障支出</t>
  </si>
  <si>
    <t>21、粮油物资储备支出</t>
  </si>
  <si>
    <t>22、国有资本经营预算支出</t>
  </si>
  <si>
    <t>23、预备费</t>
  </si>
  <si>
    <t>24、其他支出</t>
  </si>
  <si>
    <t>25、转移性支出</t>
  </si>
  <si>
    <t>26、债务还本支出</t>
  </si>
  <si>
    <t>27、债务付息支出</t>
  </si>
  <si>
    <t>28、债务发行费用支出</t>
  </si>
  <si>
    <t>本年收入合计</t>
  </si>
  <si>
    <t>本年支出合计</t>
  </si>
  <si>
    <t>用事业基金弥补收入差额</t>
  </si>
  <si>
    <t>结转下年</t>
  </si>
  <si>
    <t>上年实户资金余额</t>
  </si>
  <si>
    <t>未安排支出的实户资金</t>
  </si>
  <si>
    <t>上年结转</t>
  </si>
  <si>
    <t>其中；财政拨款资金结转</t>
  </si>
  <si>
    <t>非财政拨款资金结余</t>
  </si>
  <si>
    <t>收入总计</t>
  </si>
  <si>
    <t>支出总计</t>
  </si>
  <si>
    <t>单位：万元</t>
  </si>
  <si>
    <t>单位编码</t>
  </si>
  <si>
    <t>单位名称</t>
  </si>
  <si>
    <t>总计</t>
  </si>
  <si>
    <t>部门预算</t>
  </si>
  <si>
    <t>合计</t>
  </si>
  <si>
    <t>一般公共预算拨款</t>
  </si>
  <si>
    <t>小计</t>
  </si>
  <si>
    <t>其中：专项资金列入部门预算项目</t>
  </si>
  <si>
    <t>政府性基金拨款</t>
  </si>
  <si>
    <t>上级补助收入</t>
  </si>
  <si>
    <t>事业收入</t>
  </si>
  <si>
    <t>事业单位经营收入</t>
  </si>
  <si>
    <t>对附属单位上缴收入</t>
  </si>
  <si>
    <t>用事业基金弥补收支差额</t>
  </si>
  <si>
    <t>上年实户资金余额（非财政性资金）</t>
  </si>
  <si>
    <t>其他收入</t>
  </si>
  <si>
    <t>镇安县财政局</t>
  </si>
  <si>
    <t>公共预算拨款</t>
  </si>
  <si>
    <t>**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</si>
  <si>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</si>
  <si>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</si>
  <si>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</si>
  <si>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</si>
  <si>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</si>
  <si>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</si>
  <si>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一般公共服务支出</t>
  </si>
  <si>
    <t>财政事务</t>
  </si>
  <si>
    <t>行政运行</t>
  </si>
  <si>
    <t>一般行政管理事务</t>
  </si>
  <si>
    <t>预算改革业务</t>
  </si>
  <si>
    <t>财政监察业务</t>
  </si>
  <si>
    <t>事业运行</t>
  </si>
  <si>
    <t>教育支出</t>
  </si>
  <si>
    <t>进修及培训</t>
  </si>
  <si>
    <t>教育进修培训支出</t>
  </si>
  <si>
    <t>农林水支出</t>
  </si>
  <si>
    <t>农业综合开发</t>
  </si>
  <si>
    <t>机构运行</t>
  </si>
  <si>
    <t>农村综合改革</t>
  </si>
  <si>
    <t>对村级一事一议的补助</t>
  </si>
  <si>
    <t>经济科目编码</t>
  </si>
  <si>
    <t>经济科目名称</t>
  </si>
  <si>
    <t>工资福利支出</t>
  </si>
  <si>
    <t>基本工资</t>
  </si>
  <si>
    <t>津贴补贴</t>
  </si>
  <si>
    <t>绩效工资</t>
  </si>
  <si>
    <t>机关事业单位基本养老保险缴费</t>
  </si>
  <si>
    <t>其他工资福利支出</t>
  </si>
  <si>
    <t>商品和服务支出</t>
  </si>
  <si>
    <t>办公费</t>
  </si>
  <si>
    <t>印刷费</t>
  </si>
  <si>
    <t>咨询费</t>
  </si>
  <si>
    <t>30204</t>
  </si>
  <si>
    <t>手续费</t>
  </si>
  <si>
    <t>水费</t>
  </si>
  <si>
    <t>电费</t>
  </si>
  <si>
    <t>邮电费</t>
  </si>
  <si>
    <t>差旅费</t>
  </si>
  <si>
    <t>维修（护）费</t>
  </si>
  <si>
    <t>租赁费</t>
  </si>
  <si>
    <t>会议费</t>
  </si>
  <si>
    <t>培训费</t>
  </si>
  <si>
    <t>公务接待费</t>
  </si>
  <si>
    <t>劳务费</t>
  </si>
  <si>
    <t>业务委托费</t>
  </si>
  <si>
    <t>公务用车运行维护费</t>
  </si>
  <si>
    <t>其他交通费用</t>
  </si>
  <si>
    <t>其他商品和服务支出</t>
  </si>
  <si>
    <t>对个人和家庭的补助</t>
  </si>
  <si>
    <t>生活补助</t>
  </si>
  <si>
    <t>其他对个人和家庭的补助</t>
  </si>
  <si>
    <t xml:space="preserve">          表9</t>
  </si>
  <si>
    <t>一、政府性基金拨款</t>
  </si>
  <si>
    <t>一、科学技术支出</t>
  </si>
  <si>
    <t>一、人员经费和公用经费支出</t>
  </si>
  <si>
    <t>二、文化体育与传媒支出</t>
  </si>
  <si>
    <t>三、社会保障和就业支出</t>
  </si>
  <si>
    <t>四、节能环保支出</t>
  </si>
  <si>
    <t>五、城乡社区支出</t>
  </si>
  <si>
    <t>资本性支出</t>
  </si>
  <si>
    <t>六、农林水支出</t>
  </si>
  <si>
    <t>二、专项业务经费支出</t>
  </si>
  <si>
    <t>七、交通运输支出</t>
  </si>
  <si>
    <t>八、资源勘探信息等支出</t>
  </si>
  <si>
    <t>九、商业服务业等支出</t>
  </si>
  <si>
    <t>十、金融支出</t>
  </si>
  <si>
    <t>债务利息及费用支出</t>
  </si>
  <si>
    <t>十一、其他支出</t>
  </si>
  <si>
    <t>资本性支出（基本建设）</t>
  </si>
  <si>
    <t>十二、转移性支出</t>
  </si>
  <si>
    <t>十三、债务还本支出</t>
  </si>
  <si>
    <t>对企业补助（基本建设）</t>
  </si>
  <si>
    <t>十四、债务付息支出</t>
  </si>
  <si>
    <t>对企业补助</t>
  </si>
  <si>
    <t>十五、债务发行费用支出</t>
  </si>
  <si>
    <t>对社会保障基金补助</t>
  </si>
  <si>
    <t>其他支出</t>
  </si>
  <si>
    <t>三、上缴上级支出</t>
  </si>
  <si>
    <t>四、事业单位经营支出</t>
  </si>
  <si>
    <t>五、对附属单位补助支出</t>
  </si>
  <si>
    <t>单位（项目）名称</t>
  </si>
  <si>
    <t>项目金额</t>
  </si>
  <si>
    <t>项目简介</t>
  </si>
  <si>
    <t>财政改革专项业务经费</t>
  </si>
  <si>
    <t>政府采购业务专项经费</t>
  </si>
  <si>
    <t xml:space="preserve"> 主要用于政府采购工作中的专家评委服务费用、商务考察费用、标书制作及打印费用
印刷费、交通及差旅费用、差旅费等开支。</t>
  </si>
  <si>
    <t>专项检查工作经费</t>
  </si>
  <si>
    <t>非税收入征收经费</t>
  </si>
  <si>
    <t xml:space="preserve">  主要用于非税收入征缴工作的办公费、
差旅费、业务委托费、政策宣传费、设备维修(护）费等开支。</t>
  </si>
  <si>
    <t>工资统发业务专项经费</t>
  </si>
  <si>
    <t xml:space="preserve"> 主要用于全县财政供养人员工资管理和发放
业务工作中的办公费、系统维护、印刷费、
差旅费等以及精准扶贫工作开展支出。</t>
  </si>
  <si>
    <t>工资统发系统运行维护费</t>
  </si>
  <si>
    <t>人行工资发放系统经费</t>
  </si>
  <si>
    <t>县国资局资产信息化网络服务费</t>
  </si>
  <si>
    <t>资产管理信息化网络服务费</t>
  </si>
  <si>
    <t>县国资局资产信息化网络升级培训费</t>
  </si>
  <si>
    <t>资产信息化网络升级培训费</t>
  </si>
  <si>
    <t>农村财务管理业务经费</t>
  </si>
  <si>
    <t>支出必要的办公、差旅、培训等费用</t>
  </si>
  <si>
    <t>对村级一事一议专项经费</t>
  </si>
  <si>
    <t>农业综合开发办公室</t>
  </si>
  <si>
    <t>农业项目专项经费</t>
  </si>
  <si>
    <t>项目资金管理专项经费</t>
  </si>
  <si>
    <t xml:space="preserve"> 主要用于项目资金管理工作中的办公费、
印刷费、差旅费等开支。</t>
  </si>
  <si>
    <t>镇安县财校培训项目支出</t>
  </si>
  <si>
    <t xml:space="preserve">  干部教育培训项目</t>
  </si>
  <si>
    <t>专项经费</t>
  </si>
  <si>
    <t>科目编码</t>
  </si>
  <si>
    <t>采购项目</t>
  </si>
  <si>
    <t>采购目录</t>
  </si>
  <si>
    <t>购买服务内容</t>
  </si>
  <si>
    <t>规格型号</t>
  </si>
  <si>
    <t>数量</t>
  </si>
  <si>
    <t>实施采购时间</t>
  </si>
  <si>
    <t>预算金额</t>
  </si>
  <si>
    <t>说明</t>
  </si>
  <si>
    <t>类</t>
  </si>
  <si>
    <t>款</t>
  </si>
  <si>
    <t>项</t>
  </si>
  <si>
    <t>2017年</t>
  </si>
  <si>
    <t>2018年</t>
  </si>
  <si>
    <t>增减变化情况</t>
  </si>
  <si>
    <t>一般公共预算拨款安排的“三公”经费预算</t>
  </si>
  <si>
    <t>因公出国（境）费用</t>
  </si>
  <si>
    <t>公务用车购置及运行维护费</t>
  </si>
  <si>
    <t>公务用车购置费</t>
  </si>
  <si>
    <t>19=10-1</t>
  </si>
  <si>
    <t>20=11-2</t>
  </si>
  <si>
    <t>21=12-3</t>
  </si>
  <si>
    <t>22=13-4</t>
  </si>
  <si>
    <t>23=14-5</t>
  </si>
  <si>
    <t>24=15-6</t>
  </si>
  <si>
    <t>25=16-7</t>
  </si>
  <si>
    <t>26=17-8</t>
  </si>
  <si>
    <t>27=18-9</t>
  </si>
  <si>
    <t>镇安县财政局机关</t>
  </si>
  <si>
    <t>312002</t>
  </si>
  <si>
    <t>镇安县政府采购中心</t>
  </si>
  <si>
    <t>312003</t>
  </si>
  <si>
    <t>镇安县财政监督检查办公室</t>
  </si>
  <si>
    <t>312010</t>
  </si>
  <si>
    <t>镇安县非税收入管理局</t>
  </si>
  <si>
    <t>312004</t>
  </si>
  <si>
    <t>镇安县工资统发中心</t>
  </si>
  <si>
    <t>镇安县会计核算中心</t>
  </si>
  <si>
    <t>镇安县农村财务管理局</t>
  </si>
  <si>
    <t>镇安县项目资金监督管理中心</t>
  </si>
  <si>
    <t>镇安县生产资金管理中心</t>
  </si>
  <si>
    <t>2018年部门综合预算收入总表</t>
    <phoneticPr fontId="7" type="noConversion"/>
  </si>
  <si>
    <t>2018年部门综合预算一般公共预算基本支出明细表（按经济分类科目分）</t>
    <phoneticPr fontId="7" type="noConversion"/>
  </si>
  <si>
    <t>2018年部门综合预算一般公共预算基本支出明细表（按功能科目分）</t>
    <phoneticPr fontId="7" type="noConversion"/>
  </si>
  <si>
    <t>表8</t>
    <phoneticPr fontId="7" type="noConversion"/>
  </si>
  <si>
    <t>表7</t>
    <phoneticPr fontId="7" type="noConversion"/>
  </si>
  <si>
    <t>合计</t>
    <phoneticPr fontId="7" type="noConversion"/>
  </si>
  <si>
    <t>镇安县国有资产管理局</t>
    <phoneticPr fontId="7" type="noConversion"/>
  </si>
  <si>
    <t>镇安县财政会计学校</t>
    <phoneticPr fontId="7" type="noConversion"/>
  </si>
  <si>
    <t>合计</t>
    <phoneticPr fontId="7" type="noConversion"/>
  </si>
  <si>
    <t>表4</t>
    <phoneticPr fontId="7" type="noConversion"/>
  </si>
  <si>
    <t xml:space="preserve">      单位：万元</t>
    <phoneticPr fontId="7" type="noConversion"/>
  </si>
  <si>
    <t>单位：万元</t>
    <phoneticPr fontId="7" type="noConversion"/>
  </si>
  <si>
    <t>目     录</t>
    <phoneticPr fontId="7" type="noConversion"/>
  </si>
  <si>
    <t>2018年部门综合预算一般公共预算支出明细表（按功能科目分）</t>
    <phoneticPr fontId="7" type="noConversion"/>
  </si>
  <si>
    <t>依法开展财政监督检查业务必要的资金保障
及精准扶贫工作必要经费。</t>
    <phoneticPr fontId="7" type="noConversion"/>
  </si>
  <si>
    <t>用于日常业务开支电脑维修，水电费，印刷费，后台维护。</t>
    <phoneticPr fontId="7" type="noConversion"/>
  </si>
  <si>
    <t>支出必要的办公、差旅、培训、公务用车、咨询、审计、劳务、印刷等费用</t>
    <phoneticPr fontId="7" type="noConversion"/>
  </si>
  <si>
    <t>推进部门预算改革，切实提高预算编制和管理水平，继续推进乡镇国库集中支付改革扩面工作，做好资金保障。</t>
    <phoneticPr fontId="7" type="noConversion"/>
  </si>
  <si>
    <t>用于日常业务开支电脑维修，水电费，印刷费
等。</t>
    <phoneticPr fontId="7" type="noConversion"/>
  </si>
  <si>
    <t>保密审查情况：已审查</t>
    <phoneticPr fontId="7" type="noConversion"/>
  </si>
  <si>
    <t>部门主要负责人审签情况：已审签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</si>
</sst>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7">
    <font>
      <sz val="11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b/>
      <sz val="24"/>
      <color indexed="8"/>
      <name val="宋体"/>
      <charset val="134"/>
    </font>
    <font>
      <b/>
      <sz val="12"/>
      <color indexed="8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4"/>
      <color indexed="8"/>
      <name val="宋体"/>
      <charset val="134"/>
    </font>
    <font>
      <sz val="6"/>
      <color indexed="8"/>
      <name val="宋体"/>
      <charset val="134"/>
    </font>
    <font>
      <sz val="6"/>
      <color indexed="8"/>
      <name val="宋体"/>
      <charset val="134"/>
    </font>
    <font>
      <sz val="6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2"/>
    </xf>
    <xf numFmtId="176" fontId="0" fillId="0" borderId="1" xfId="0" applyNumberFormat="1" applyBorder="1">
      <alignment vertical="center"/>
    </xf>
    <xf numFmtId="0" fontId="0" fillId="0" borderId="1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0" fillId="0" borderId="1" xfId="0" quotePrefix="1" applyBorder="1" applyAlignment="1">
      <alignment horizontal="left" vertical="center"/>
    </xf>
    <xf numFmtId="0" fontId="0" fillId="2" borderId="1" xfId="0" applyFill="1" applyBorder="1">
      <alignment vertical="center"/>
    </xf>
    <xf numFmtId="0" fontId="0" fillId="2" borderId="0" xfId="0" applyFill="1">
      <alignment vertical="center"/>
    </xf>
    <xf numFmtId="49" fontId="1" fillId="2" borderId="1" xfId="0" applyNumberFormat="1" applyFont="1" applyFill="1" applyBorder="1" applyAlignment="1" applyProtection="1">
      <alignment horizontal="left" vertical="center"/>
    </xf>
    <xf numFmtId="0" fontId="0" fillId="2" borderId="0" xfId="0" applyFill="1" applyAlignment="1">
      <alignment vertical="center" wrapText="1"/>
    </xf>
    <xf numFmtId="0" fontId="0" fillId="2" borderId="1" xfId="0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 wrapText="1"/>
    </xf>
    <xf numFmtId="0" fontId="9" fillId="2" borderId="1" xfId="0" applyFont="1" applyFill="1" applyBorder="1">
      <alignment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vertical="center"/>
    </xf>
    <xf numFmtId="49" fontId="11" fillId="2" borderId="1" xfId="0" applyNumberFormat="1" applyFont="1" applyFill="1" applyBorder="1" applyAlignment="1" applyProtection="1">
      <alignment horizontal="left" vertical="center"/>
    </xf>
    <xf numFmtId="49" fontId="11" fillId="2" borderId="1" xfId="0" applyNumberFormat="1" applyFont="1" applyFill="1" applyBorder="1" applyAlignment="1" applyProtection="1">
      <alignment vertical="center"/>
    </xf>
    <xf numFmtId="49" fontId="11" fillId="0" borderId="1" xfId="0" applyNumberFormat="1" applyFont="1" applyFill="1" applyBorder="1" applyAlignment="1" applyProtection="1">
      <alignment horizontal="left" vertical="center"/>
    </xf>
    <xf numFmtId="49" fontId="11" fillId="0" borderId="1" xfId="0" applyNumberFormat="1" applyFont="1" applyFill="1" applyBorder="1" applyAlignment="1" applyProtection="1">
      <alignment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0" fontId="15" fillId="0" borderId="1" xfId="0" applyFont="1" applyBorder="1">
      <alignment vertical="center"/>
    </xf>
    <xf numFmtId="0" fontId="9" fillId="0" borderId="1" xfId="0" quotePrefix="1" applyFont="1" applyBorder="1" applyAlignment="1">
      <alignment horizontal="left" vertical="center"/>
    </xf>
    <xf numFmtId="176" fontId="9" fillId="0" borderId="1" xfId="0" applyNumberFormat="1" applyFont="1" applyBorder="1" applyAlignment="1">
      <alignment horizontal="left" vertical="center"/>
    </xf>
    <xf numFmtId="0" fontId="8" fillId="0" borderId="0" xfId="0" applyFont="1">
      <alignment vertical="center"/>
    </xf>
    <xf numFmtId="0" fontId="0" fillId="0" borderId="0" xfId="0" applyAlignment="1">
      <alignment horizontal="right" vertical="center"/>
    </xf>
    <xf numFmtId="176" fontId="9" fillId="2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176" fontId="0" fillId="0" borderId="1" xfId="0" applyNumberFormat="1" applyBorder="1" applyAlignment="1">
      <alignment horizontal="left" vertical="center"/>
    </xf>
    <xf numFmtId="176" fontId="0" fillId="2" borderId="1" xfId="0" applyNumberForma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4" fontId="16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/>
    </xf>
    <xf numFmtId="176" fontId="11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0" fillId="0" borderId="0" xfId="0" applyAlignment="1">
      <alignment horizontal="center" vertical="center" shrinkToFit="1"/>
    </xf>
    <xf numFmtId="0" fontId="6" fillId="0" borderId="0" xfId="0" applyFont="1">
      <alignment vertical="center"/>
    </xf>
    <xf numFmtId="0" fontId="6" fillId="2" borderId="0" xfId="0" applyFont="1" applyFill="1">
      <alignment vertical="center"/>
    </xf>
    <xf numFmtId="0" fontId="13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"/>
  <sheetViews>
    <sheetView tabSelected="1" workbookViewId="0">
      <selection activeCell="G8" sqref="G8"/>
    </sheetView>
  </sheetViews>
  <sheetFormatPr defaultColWidth="9" defaultRowHeight="13.5"/>
  <sheetData>
    <row r="1" spans="1:7" ht="140.25" customHeight="1">
      <c r="A1" s="15" t="s">
        <v>0</v>
      </c>
    </row>
    <row r="2" spans="1:7" ht="65.25" customHeight="1">
      <c r="A2" s="69" t="s">
        <v>1</v>
      </c>
      <c r="B2" s="69"/>
      <c r="C2" s="69"/>
      <c r="D2" s="69"/>
      <c r="E2" s="69"/>
      <c r="F2" s="69"/>
      <c r="G2" s="69"/>
    </row>
    <row r="3" spans="1:7" s="18" customFormat="1" ht="65.25" customHeight="1">
      <c r="A3" s="70" t="s">
        <v>294</v>
      </c>
      <c r="B3" s="70"/>
      <c r="C3" s="70"/>
      <c r="D3" s="70"/>
      <c r="E3" s="70"/>
      <c r="F3" s="70"/>
      <c r="G3" s="70"/>
    </row>
    <row r="4" spans="1:7" s="18" customFormat="1" ht="65.25" customHeight="1">
      <c r="A4" s="70" t="s">
        <v>295</v>
      </c>
      <c r="B4" s="70"/>
      <c r="C4" s="70"/>
      <c r="D4" s="70"/>
      <c r="E4" s="70"/>
      <c r="F4" s="70"/>
      <c r="G4" s="70"/>
    </row>
  </sheetData>
  <mergeCells count="3">
    <mergeCell ref="A2:G2"/>
    <mergeCell ref="A3:G3"/>
    <mergeCell ref="A4:G4"/>
  </mergeCells>
  <phoneticPr fontId="7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4"/>
  <sheetViews>
    <sheetView workbookViewId="0">
      <selection activeCell="A15" sqref="A15:IV17"/>
    </sheetView>
  </sheetViews>
  <sheetFormatPr defaultColWidth="9" defaultRowHeight="13.5"/>
  <cols>
    <col min="2" max="2" width="73.625" customWidth="1"/>
    <col min="4" max="4" width="48.375" customWidth="1"/>
  </cols>
  <sheetData>
    <row r="1" spans="1:4" ht="63" customHeight="1">
      <c r="A1" s="71" t="s">
        <v>287</v>
      </c>
      <c r="B1" s="71"/>
      <c r="C1" s="71"/>
      <c r="D1" s="71"/>
    </row>
    <row r="2" spans="1:4" ht="18.75" customHeight="1">
      <c r="A2" s="2"/>
      <c r="B2" s="2"/>
      <c r="C2" s="2" t="s">
        <v>2</v>
      </c>
      <c r="D2" s="2" t="s">
        <v>3</v>
      </c>
    </row>
    <row r="3" spans="1:4" ht="18.75" customHeight="1">
      <c r="A3" s="1" t="s">
        <v>4</v>
      </c>
      <c r="B3" s="1" t="s">
        <v>5</v>
      </c>
      <c r="C3" s="1" t="s">
        <v>6</v>
      </c>
      <c r="D3" s="1"/>
    </row>
    <row r="4" spans="1:4" ht="18.75" customHeight="1">
      <c r="A4" s="1" t="s">
        <v>7</v>
      </c>
      <c r="B4" s="1" t="s">
        <v>8</v>
      </c>
      <c r="C4" s="1" t="s">
        <v>6</v>
      </c>
      <c r="D4" s="1"/>
    </row>
    <row r="5" spans="1:4" ht="18.75" customHeight="1">
      <c r="A5" s="1" t="s">
        <v>9</v>
      </c>
      <c r="B5" s="1" t="s">
        <v>10</v>
      </c>
      <c r="C5" s="1" t="s">
        <v>6</v>
      </c>
      <c r="D5" s="1"/>
    </row>
    <row r="6" spans="1:4" ht="18.75" customHeight="1">
      <c r="A6" s="1" t="s">
        <v>11</v>
      </c>
      <c r="B6" s="1" t="s">
        <v>12</v>
      </c>
      <c r="C6" s="1" t="s">
        <v>6</v>
      </c>
      <c r="D6" s="1"/>
    </row>
    <row r="7" spans="1:4" ht="18.75" customHeight="1">
      <c r="A7" s="1" t="s">
        <v>13</v>
      </c>
      <c r="B7" s="1" t="s">
        <v>14</v>
      </c>
      <c r="C7" s="1" t="s">
        <v>6</v>
      </c>
      <c r="D7" s="1"/>
    </row>
    <row r="8" spans="1:4" ht="18.75" customHeight="1">
      <c r="A8" s="1" t="s">
        <v>15</v>
      </c>
      <c r="B8" s="1" t="s">
        <v>16</v>
      </c>
      <c r="C8" s="1" t="s">
        <v>6</v>
      </c>
      <c r="D8" s="1"/>
    </row>
    <row r="9" spans="1:4" ht="18.75" customHeight="1">
      <c r="A9" s="1" t="s">
        <v>17</v>
      </c>
      <c r="B9" s="1" t="s">
        <v>18</v>
      </c>
      <c r="C9" s="1" t="s">
        <v>6</v>
      </c>
      <c r="D9" s="1"/>
    </row>
    <row r="10" spans="1:4" ht="18.75" customHeight="1">
      <c r="A10" s="1" t="s">
        <v>19</v>
      </c>
      <c r="B10" s="1" t="s">
        <v>20</v>
      </c>
      <c r="C10" s="1" t="s">
        <v>6</v>
      </c>
      <c r="D10" s="1"/>
    </row>
    <row r="11" spans="1:4" ht="18.75" customHeight="1">
      <c r="A11" s="1" t="s">
        <v>21</v>
      </c>
      <c r="B11" s="1" t="s">
        <v>22</v>
      </c>
      <c r="C11" s="1" t="s">
        <v>23</v>
      </c>
      <c r="D11" s="1" t="s">
        <v>24</v>
      </c>
    </row>
    <row r="12" spans="1:4" ht="18.75" customHeight="1">
      <c r="A12" s="1" t="s">
        <v>25</v>
      </c>
      <c r="B12" s="1" t="s">
        <v>26</v>
      </c>
      <c r="C12" s="1" t="s">
        <v>6</v>
      </c>
      <c r="D12" s="1"/>
    </row>
    <row r="13" spans="1:4" ht="18.75" customHeight="1">
      <c r="A13" s="1" t="s">
        <v>27</v>
      </c>
      <c r="B13" s="1" t="s">
        <v>28</v>
      </c>
      <c r="C13" s="1" t="s">
        <v>23</v>
      </c>
      <c r="D13" s="1" t="s">
        <v>24</v>
      </c>
    </row>
    <row r="14" spans="1:4" ht="18.75" customHeight="1">
      <c r="A14" s="1" t="s">
        <v>29</v>
      </c>
      <c r="B14" s="1" t="s">
        <v>30</v>
      </c>
      <c r="C14" s="1" t="s">
        <v>6</v>
      </c>
      <c r="D14" s="1"/>
    </row>
  </sheetData>
  <mergeCells count="1">
    <mergeCell ref="A1:D1"/>
  </mergeCells>
  <phoneticPr fontId="7" type="noConversion"/>
  <pageMargins left="0.70763888888888904" right="0.42916666666666697" top="0.74791666666666701" bottom="0.74791666666666701" header="0.31388888888888899" footer="0.31388888888888899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1"/>
  <sheetViews>
    <sheetView topLeftCell="A19" workbookViewId="0">
      <selection activeCell="A45" sqref="A45"/>
    </sheetView>
  </sheetViews>
  <sheetFormatPr defaultColWidth="9" defaultRowHeight="13.5"/>
  <cols>
    <col min="1" max="1" width="38.875" customWidth="1"/>
    <col min="2" max="2" width="12.625" customWidth="1"/>
    <col min="3" max="3" width="31.5" customWidth="1"/>
    <col min="4" max="4" width="10.625" customWidth="1"/>
    <col min="5" max="5" width="33.625" customWidth="1"/>
    <col min="6" max="6" width="14.75" customWidth="1"/>
  </cols>
  <sheetData>
    <row r="1" spans="1:6" ht="34.5" customHeight="1">
      <c r="F1" t="s">
        <v>31</v>
      </c>
    </row>
    <row r="2" spans="1:6" ht="20.45" customHeight="1">
      <c r="A2" s="72" t="s">
        <v>5</v>
      </c>
      <c r="B2" s="72"/>
      <c r="C2" s="72"/>
      <c r="D2" s="72"/>
      <c r="E2" s="72"/>
      <c r="F2" s="72"/>
    </row>
    <row r="3" spans="1:6" ht="27.75" customHeight="1">
      <c r="F3" s="68" t="s">
        <v>32</v>
      </c>
    </row>
    <row r="4" spans="1:6" ht="12.95" customHeight="1">
      <c r="A4" s="73" t="s">
        <v>33</v>
      </c>
      <c r="B4" s="73"/>
      <c r="C4" s="73" t="s">
        <v>34</v>
      </c>
      <c r="D4" s="73"/>
      <c r="E4" s="73"/>
      <c r="F4" s="73"/>
    </row>
    <row r="5" spans="1:6" ht="12.95" customHeight="1">
      <c r="A5" s="2" t="s">
        <v>35</v>
      </c>
      <c r="B5" s="2" t="s">
        <v>36</v>
      </c>
      <c r="C5" s="2" t="s">
        <v>37</v>
      </c>
      <c r="D5" s="2" t="s">
        <v>36</v>
      </c>
      <c r="E5" s="2" t="s">
        <v>38</v>
      </c>
      <c r="F5" s="2" t="s">
        <v>36</v>
      </c>
    </row>
    <row r="6" spans="1:6" ht="12.95" customHeight="1">
      <c r="A6" s="1" t="s">
        <v>39</v>
      </c>
      <c r="B6" s="2">
        <v>1363.04</v>
      </c>
      <c r="C6" s="1" t="s">
        <v>39</v>
      </c>
      <c r="D6" s="2">
        <v>1363.04</v>
      </c>
      <c r="E6" s="1" t="s">
        <v>39</v>
      </c>
      <c r="F6" s="2">
        <v>1363.04</v>
      </c>
    </row>
    <row r="7" spans="1:6" ht="12.95" customHeight="1">
      <c r="A7" s="11" t="s">
        <v>40</v>
      </c>
      <c r="B7" s="2">
        <v>1363.04</v>
      </c>
      <c r="C7" s="11" t="s">
        <v>41</v>
      </c>
      <c r="D7" s="10">
        <v>1318.2</v>
      </c>
      <c r="E7" s="11" t="s">
        <v>42</v>
      </c>
      <c r="F7" s="2">
        <v>1196.6400000000001</v>
      </c>
    </row>
    <row r="8" spans="1:6" ht="12.95" customHeight="1">
      <c r="A8" s="12" t="s">
        <v>43</v>
      </c>
      <c r="B8" s="2">
        <v>1363.04</v>
      </c>
      <c r="C8" s="11" t="s">
        <v>44</v>
      </c>
      <c r="D8" s="2"/>
      <c r="E8" s="12" t="s">
        <v>45</v>
      </c>
      <c r="F8" s="2">
        <v>1147.1500000000001</v>
      </c>
    </row>
    <row r="9" spans="1:6" ht="12.95" customHeight="1">
      <c r="A9" s="12" t="s">
        <v>46</v>
      </c>
      <c r="B9" s="10">
        <v>166.4</v>
      </c>
      <c r="C9" s="11" t="s">
        <v>47</v>
      </c>
      <c r="D9" s="2"/>
      <c r="E9" s="12" t="s">
        <v>48</v>
      </c>
      <c r="F9" s="10">
        <v>46.6</v>
      </c>
    </row>
    <row r="10" spans="1:6" ht="12.95" customHeight="1">
      <c r="A10" s="12" t="s">
        <v>49</v>
      </c>
      <c r="B10" s="1"/>
      <c r="C10" s="11" t="s">
        <v>50</v>
      </c>
      <c r="D10" s="2"/>
      <c r="E10" s="12" t="s">
        <v>51</v>
      </c>
      <c r="F10" s="2">
        <v>2.89</v>
      </c>
    </row>
    <row r="11" spans="1:6" ht="12.95" customHeight="1">
      <c r="A11" s="12" t="s">
        <v>52</v>
      </c>
      <c r="B11" s="1"/>
      <c r="C11" s="11" t="s">
        <v>53</v>
      </c>
      <c r="D11" s="2">
        <v>44.84</v>
      </c>
      <c r="E11" s="12" t="s">
        <v>54</v>
      </c>
      <c r="F11" s="2"/>
    </row>
    <row r="12" spans="1:6" ht="12.95" customHeight="1">
      <c r="A12" s="11" t="s">
        <v>55</v>
      </c>
      <c r="B12" s="1"/>
      <c r="C12" s="11" t="s">
        <v>56</v>
      </c>
      <c r="D12" s="1"/>
      <c r="E12" s="11" t="s">
        <v>57</v>
      </c>
      <c r="F12" s="10">
        <v>166.4</v>
      </c>
    </row>
    <row r="13" spans="1:6" ht="12.95" customHeight="1">
      <c r="A13" s="11" t="s">
        <v>58</v>
      </c>
      <c r="B13" s="1"/>
      <c r="C13" s="11" t="s">
        <v>59</v>
      </c>
      <c r="D13" s="1"/>
      <c r="E13" s="12" t="s">
        <v>45</v>
      </c>
      <c r="F13" s="2"/>
    </row>
    <row r="14" spans="1:6" ht="12.95" customHeight="1">
      <c r="A14" s="11" t="s">
        <v>60</v>
      </c>
      <c r="B14" s="1"/>
      <c r="C14" s="11" t="s">
        <v>61</v>
      </c>
      <c r="D14" s="1"/>
      <c r="E14" s="12" t="s">
        <v>48</v>
      </c>
      <c r="F14" s="10">
        <v>166.4</v>
      </c>
    </row>
    <row r="15" spans="1:6" ht="12.95" customHeight="1">
      <c r="A15" s="11" t="s">
        <v>62</v>
      </c>
      <c r="B15" s="1"/>
      <c r="C15" s="11" t="s">
        <v>63</v>
      </c>
      <c r="D15" s="1"/>
      <c r="E15" s="12" t="s">
        <v>51</v>
      </c>
      <c r="F15" s="1"/>
    </row>
    <row r="16" spans="1:6" ht="12.95" customHeight="1">
      <c r="A16" s="11" t="s">
        <v>64</v>
      </c>
      <c r="B16" s="1"/>
      <c r="C16" s="11" t="s">
        <v>65</v>
      </c>
      <c r="D16" s="1"/>
      <c r="E16" s="12" t="s">
        <v>66</v>
      </c>
      <c r="F16" s="1"/>
    </row>
    <row r="17" spans="1:6" ht="12.95" customHeight="1">
      <c r="A17" s="11" t="s">
        <v>67</v>
      </c>
      <c r="B17" s="1"/>
      <c r="C17" s="11" t="s">
        <v>68</v>
      </c>
      <c r="D17" s="1"/>
      <c r="E17" s="12" t="s">
        <v>69</v>
      </c>
      <c r="F17" s="1"/>
    </row>
    <row r="18" spans="1:6" ht="12.95" customHeight="1">
      <c r="A18" s="1"/>
      <c r="B18" s="1"/>
      <c r="C18" s="11" t="s">
        <v>70</v>
      </c>
      <c r="D18" s="1"/>
      <c r="E18" s="12" t="s">
        <v>71</v>
      </c>
      <c r="F18" s="1"/>
    </row>
    <row r="19" spans="1:6" ht="12.95" customHeight="1">
      <c r="A19" s="1"/>
      <c r="B19" s="1"/>
      <c r="C19" s="11" t="s">
        <v>72</v>
      </c>
      <c r="D19" s="1"/>
      <c r="E19" s="12" t="s">
        <v>73</v>
      </c>
      <c r="F19" s="1"/>
    </row>
    <row r="20" spans="1:6" ht="12.95" customHeight="1">
      <c r="A20" s="1"/>
      <c r="B20" s="1"/>
      <c r="C20" s="11" t="s">
        <v>74</v>
      </c>
      <c r="D20" s="1"/>
      <c r="E20" s="12" t="s">
        <v>75</v>
      </c>
      <c r="F20" s="1"/>
    </row>
    <row r="21" spans="1:6" ht="12.95" customHeight="1">
      <c r="A21" s="1"/>
      <c r="B21" s="1"/>
      <c r="C21" s="11" t="s">
        <v>76</v>
      </c>
      <c r="D21" s="1"/>
      <c r="E21" s="12" t="s">
        <v>77</v>
      </c>
      <c r="F21" s="1"/>
    </row>
    <row r="22" spans="1:6" ht="12.95" customHeight="1">
      <c r="A22" s="1"/>
      <c r="B22" s="1"/>
      <c r="C22" s="11" t="s">
        <v>78</v>
      </c>
      <c r="D22" s="1"/>
      <c r="E22" s="12" t="s">
        <v>79</v>
      </c>
      <c r="F22" s="1"/>
    </row>
    <row r="23" spans="1:6" ht="12.95" customHeight="1">
      <c r="A23" s="1"/>
      <c r="B23" s="1"/>
      <c r="C23" s="11" t="s">
        <v>80</v>
      </c>
      <c r="D23" s="1"/>
      <c r="E23" s="11" t="s">
        <v>81</v>
      </c>
      <c r="F23" s="1"/>
    </row>
    <row r="24" spans="1:6" ht="12.95" customHeight="1">
      <c r="A24" s="1"/>
      <c r="B24" s="1"/>
      <c r="C24" s="11" t="s">
        <v>82</v>
      </c>
      <c r="D24" s="1"/>
      <c r="E24" s="11" t="s">
        <v>83</v>
      </c>
      <c r="F24" s="1"/>
    </row>
    <row r="25" spans="1:6" ht="12.95" customHeight="1">
      <c r="A25" s="1"/>
      <c r="B25" s="1"/>
      <c r="C25" s="11" t="s">
        <v>84</v>
      </c>
      <c r="D25" s="1"/>
      <c r="E25" s="11" t="s">
        <v>85</v>
      </c>
      <c r="F25" s="1"/>
    </row>
    <row r="26" spans="1:6" ht="12.95" customHeight="1">
      <c r="A26" s="1"/>
      <c r="B26" s="1"/>
      <c r="C26" s="11" t="s">
        <v>86</v>
      </c>
      <c r="D26" s="1"/>
      <c r="E26" s="1"/>
      <c r="F26" s="1"/>
    </row>
    <row r="27" spans="1:6" ht="12.95" customHeight="1">
      <c r="A27" s="1"/>
      <c r="B27" s="1"/>
      <c r="C27" s="11" t="s">
        <v>87</v>
      </c>
      <c r="D27" s="1"/>
      <c r="E27" s="1"/>
      <c r="F27" s="1"/>
    </row>
    <row r="28" spans="1:6" ht="12.95" customHeight="1">
      <c r="A28" s="1"/>
      <c r="B28" s="1"/>
      <c r="C28" s="11" t="s">
        <v>88</v>
      </c>
      <c r="D28" s="1"/>
      <c r="E28" s="1"/>
      <c r="F28" s="1"/>
    </row>
    <row r="29" spans="1:6" ht="12.95" customHeight="1">
      <c r="A29" s="1"/>
      <c r="B29" s="1"/>
      <c r="C29" s="11" t="s">
        <v>89</v>
      </c>
      <c r="D29" s="1"/>
      <c r="E29" s="1"/>
      <c r="F29" s="1"/>
    </row>
    <row r="30" spans="1:6" ht="12.95" customHeight="1">
      <c r="A30" s="1"/>
      <c r="B30" s="1"/>
      <c r="C30" s="11" t="s">
        <v>90</v>
      </c>
      <c r="D30" s="1"/>
      <c r="E30" s="1"/>
      <c r="F30" s="1"/>
    </row>
    <row r="31" spans="1:6" ht="12.95" customHeight="1">
      <c r="A31" s="1"/>
      <c r="B31" s="1"/>
      <c r="C31" s="11" t="s">
        <v>91</v>
      </c>
      <c r="D31" s="1"/>
      <c r="E31" s="1"/>
      <c r="F31" s="1"/>
    </row>
    <row r="32" spans="1:6" ht="12.95" customHeight="1">
      <c r="A32" s="1"/>
      <c r="B32" s="1"/>
      <c r="C32" s="11" t="s">
        <v>92</v>
      </c>
      <c r="D32" s="1"/>
      <c r="E32" s="1"/>
      <c r="F32" s="1"/>
    </row>
    <row r="33" spans="1:6" ht="12.95" customHeight="1">
      <c r="A33" s="1"/>
      <c r="B33" s="1"/>
      <c r="C33" s="11" t="s">
        <v>93</v>
      </c>
      <c r="D33" s="1"/>
      <c r="E33" s="1"/>
      <c r="F33" s="1"/>
    </row>
    <row r="34" spans="1:6" ht="12.95" customHeight="1">
      <c r="A34" s="1"/>
      <c r="B34" s="1"/>
      <c r="C34" s="11" t="s">
        <v>94</v>
      </c>
      <c r="D34" s="1"/>
      <c r="E34" s="1"/>
      <c r="F34" s="1"/>
    </row>
    <row r="35" spans="1:6" ht="12.95" customHeight="1">
      <c r="A35" s="2" t="s">
        <v>95</v>
      </c>
      <c r="B35" s="2">
        <v>1363.04</v>
      </c>
      <c r="C35" s="2" t="s">
        <v>96</v>
      </c>
      <c r="D35" s="2">
        <v>1363.04</v>
      </c>
      <c r="E35" s="2" t="s">
        <v>96</v>
      </c>
      <c r="F35" s="2">
        <v>1363.04</v>
      </c>
    </row>
    <row r="36" spans="1:6" ht="12.95" customHeight="1">
      <c r="A36" s="1" t="s">
        <v>97</v>
      </c>
      <c r="B36" s="1"/>
      <c r="C36" s="1" t="s">
        <v>98</v>
      </c>
      <c r="D36" s="1"/>
      <c r="E36" s="1" t="s">
        <v>98</v>
      </c>
      <c r="F36" s="1"/>
    </row>
    <row r="37" spans="1:6" ht="12.95" customHeight="1">
      <c r="A37" s="1" t="s">
        <v>99</v>
      </c>
      <c r="B37" s="1"/>
      <c r="C37" s="1" t="s">
        <v>100</v>
      </c>
      <c r="D37" s="1"/>
      <c r="E37" s="1" t="s">
        <v>100</v>
      </c>
      <c r="F37" s="1"/>
    </row>
    <row r="38" spans="1:6" ht="12.95" customHeight="1">
      <c r="A38" s="1" t="s">
        <v>101</v>
      </c>
      <c r="B38" s="1"/>
      <c r="C38" s="1"/>
      <c r="D38" s="1"/>
      <c r="E38" s="1"/>
      <c r="F38" s="1"/>
    </row>
    <row r="39" spans="1:6" ht="12.95" customHeight="1">
      <c r="A39" s="1" t="s">
        <v>102</v>
      </c>
      <c r="B39" s="1"/>
      <c r="C39" s="1"/>
      <c r="D39" s="1"/>
      <c r="E39" s="1"/>
      <c r="F39" s="1"/>
    </row>
    <row r="40" spans="1:6" ht="12.95" customHeight="1">
      <c r="A40" s="1" t="s">
        <v>103</v>
      </c>
      <c r="B40" s="1"/>
      <c r="C40" s="1"/>
      <c r="D40" s="1"/>
      <c r="E40" s="1"/>
      <c r="F40" s="1"/>
    </row>
    <row r="41" spans="1:6" ht="12.95" customHeight="1">
      <c r="A41" s="2" t="s">
        <v>104</v>
      </c>
      <c r="B41" s="2">
        <v>1363.04</v>
      </c>
      <c r="C41" s="2" t="s">
        <v>105</v>
      </c>
      <c r="D41" s="2">
        <v>1363.04</v>
      </c>
      <c r="E41" s="2" t="s">
        <v>105</v>
      </c>
      <c r="F41" s="2">
        <v>1363.04</v>
      </c>
    </row>
  </sheetData>
  <mergeCells count="3">
    <mergeCell ref="A2:F2"/>
    <mergeCell ref="A4:B4"/>
    <mergeCell ref="C4:F4"/>
  </mergeCells>
  <phoneticPr fontId="7" type="noConversion"/>
  <pageMargins left="0.59027777777777801" right="0.196527777777778" top="0.235416666666667" bottom="0.196527777777778" header="0.196527777777778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20"/>
  <sheetViews>
    <sheetView workbookViewId="0">
      <selection activeCell="H12" sqref="H12"/>
    </sheetView>
  </sheetViews>
  <sheetFormatPr defaultColWidth="9" defaultRowHeight="13.5"/>
  <cols>
    <col min="1" max="1" width="7.5" customWidth="1"/>
    <col min="2" max="2" width="22" customWidth="1"/>
    <col min="6" max="6" width="14.5" customWidth="1"/>
    <col min="7" max="7" width="7.125" customWidth="1"/>
    <col min="8" max="8" width="7.25" customWidth="1"/>
    <col min="9" max="9" width="5" customWidth="1"/>
    <col min="10" max="10" width="8.875" customWidth="1"/>
    <col min="11" max="11" width="7.75" customWidth="1"/>
    <col min="12" max="12" width="7.5" customWidth="1"/>
    <col min="13" max="13" width="5.25" customWidth="1"/>
    <col min="14" max="14" width="9.5" customWidth="1"/>
    <col min="15" max="15" width="4.625" customWidth="1"/>
  </cols>
  <sheetData>
    <row r="1" spans="1:17">
      <c r="O1" t="s">
        <v>7</v>
      </c>
    </row>
    <row r="2" spans="1:17" ht="18.75">
      <c r="A2" s="77" t="s">
        <v>275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7">
      <c r="N3" t="s">
        <v>106</v>
      </c>
    </row>
    <row r="4" spans="1:17" s="18" customFormat="1">
      <c r="A4" s="81" t="s">
        <v>107</v>
      </c>
      <c r="B4" s="81" t="s">
        <v>108</v>
      </c>
      <c r="C4" s="81" t="s">
        <v>109</v>
      </c>
      <c r="D4" s="78" t="s">
        <v>110</v>
      </c>
      <c r="E4" s="79"/>
      <c r="F4" s="79"/>
      <c r="G4" s="79"/>
      <c r="H4" s="79"/>
      <c r="I4" s="79"/>
      <c r="J4" s="79"/>
      <c r="K4" s="79"/>
      <c r="L4" s="79"/>
      <c r="M4" s="79"/>
      <c r="N4" s="79"/>
      <c r="O4" s="80"/>
    </row>
    <row r="5" spans="1:17" s="18" customFormat="1">
      <c r="A5" s="81"/>
      <c r="B5" s="81"/>
      <c r="C5" s="81"/>
      <c r="D5" s="81" t="s">
        <v>111</v>
      </c>
      <c r="E5" s="78" t="s">
        <v>112</v>
      </c>
      <c r="F5" s="79"/>
      <c r="G5" s="74" t="s">
        <v>115</v>
      </c>
      <c r="H5" s="74" t="s">
        <v>116</v>
      </c>
      <c r="I5" s="74" t="s">
        <v>117</v>
      </c>
      <c r="J5" s="74" t="s">
        <v>118</v>
      </c>
      <c r="K5" s="74" t="s">
        <v>119</v>
      </c>
      <c r="L5" s="74" t="s">
        <v>120</v>
      </c>
      <c r="M5" s="74" t="s">
        <v>101</v>
      </c>
      <c r="N5" s="74" t="s">
        <v>121</v>
      </c>
      <c r="O5" s="75" t="s">
        <v>122</v>
      </c>
    </row>
    <row r="6" spans="1:17" s="18" customFormat="1" ht="42.6" customHeight="1">
      <c r="A6" s="81"/>
      <c r="B6" s="81"/>
      <c r="C6" s="81"/>
      <c r="D6" s="81"/>
      <c r="E6" s="24" t="s">
        <v>113</v>
      </c>
      <c r="F6" s="25" t="s">
        <v>114</v>
      </c>
      <c r="G6" s="74"/>
      <c r="H6" s="74"/>
      <c r="I6" s="74"/>
      <c r="J6" s="74"/>
      <c r="K6" s="74"/>
      <c r="L6" s="74"/>
      <c r="M6" s="74"/>
      <c r="N6" s="74"/>
      <c r="O6" s="76"/>
      <c r="P6" s="20"/>
      <c r="Q6" s="20"/>
    </row>
    <row r="7" spans="1:17" s="18" customFormat="1" ht="15" customHeight="1">
      <c r="A7" s="26"/>
      <c r="B7" s="26"/>
      <c r="C7" s="24">
        <v>1</v>
      </c>
      <c r="D7" s="24">
        <v>2</v>
      </c>
      <c r="E7" s="24">
        <v>3</v>
      </c>
      <c r="F7" s="24">
        <v>4</v>
      </c>
      <c r="G7" s="24">
        <v>5</v>
      </c>
      <c r="H7" s="24">
        <v>6</v>
      </c>
      <c r="I7" s="24">
        <v>7</v>
      </c>
      <c r="J7" s="24">
        <v>8</v>
      </c>
      <c r="K7" s="24">
        <v>9</v>
      </c>
      <c r="L7" s="24">
        <v>10</v>
      </c>
      <c r="M7" s="24">
        <v>11</v>
      </c>
      <c r="N7" s="24">
        <v>12</v>
      </c>
      <c r="O7" s="24">
        <v>13</v>
      </c>
    </row>
    <row r="8" spans="1:17" s="18" customFormat="1" ht="15" customHeight="1">
      <c r="A8" s="26"/>
      <c r="B8" s="26" t="s">
        <v>280</v>
      </c>
      <c r="C8" s="28">
        <v>1363.04</v>
      </c>
      <c r="D8" s="28">
        <v>1363.04</v>
      </c>
      <c r="E8" s="28">
        <v>1363.04</v>
      </c>
      <c r="F8" s="49">
        <v>166.4</v>
      </c>
      <c r="G8" s="26"/>
      <c r="H8" s="26"/>
      <c r="I8" s="26"/>
      <c r="J8" s="26"/>
      <c r="K8" s="26"/>
      <c r="L8" s="26"/>
      <c r="M8" s="26"/>
      <c r="N8" s="26"/>
      <c r="O8" s="26"/>
    </row>
    <row r="9" spans="1:17" s="18" customFormat="1" ht="15" customHeight="1">
      <c r="A9" s="28">
        <v>312001</v>
      </c>
      <c r="B9" s="29" t="s">
        <v>123</v>
      </c>
      <c r="C9" s="28">
        <v>537</v>
      </c>
      <c r="D9" s="28">
        <v>537</v>
      </c>
      <c r="E9" s="28">
        <v>537</v>
      </c>
      <c r="F9" s="49">
        <v>40</v>
      </c>
      <c r="G9" s="26"/>
      <c r="H9" s="26"/>
      <c r="I9" s="26"/>
      <c r="J9" s="26"/>
      <c r="K9" s="26"/>
      <c r="L9" s="26"/>
      <c r="M9" s="26"/>
      <c r="N9" s="26"/>
      <c r="O9" s="26"/>
    </row>
    <row r="10" spans="1:17" s="18" customFormat="1" ht="15" customHeight="1">
      <c r="A10" s="30" t="s">
        <v>263</v>
      </c>
      <c r="B10" s="31" t="s">
        <v>264</v>
      </c>
      <c r="C10" s="28">
        <v>109.28</v>
      </c>
      <c r="D10" s="28">
        <v>109.28</v>
      </c>
      <c r="E10" s="28">
        <v>109.28</v>
      </c>
      <c r="F10" s="28">
        <v>30</v>
      </c>
      <c r="G10" s="26"/>
      <c r="H10" s="26"/>
      <c r="I10" s="26"/>
      <c r="J10" s="26"/>
      <c r="K10" s="26"/>
      <c r="L10" s="26"/>
      <c r="M10" s="26"/>
      <c r="N10" s="26"/>
      <c r="O10" s="26"/>
    </row>
    <row r="11" spans="1:17" ht="15" customHeight="1">
      <c r="A11" s="32" t="s">
        <v>265</v>
      </c>
      <c r="B11" s="33" t="s">
        <v>266</v>
      </c>
      <c r="C11" s="38">
        <v>92.32</v>
      </c>
      <c r="D11" s="38">
        <v>92.32</v>
      </c>
      <c r="E11" s="38">
        <v>92.32</v>
      </c>
      <c r="F11" s="38">
        <v>10</v>
      </c>
      <c r="G11" s="34"/>
      <c r="H11" s="34"/>
      <c r="I11" s="34"/>
      <c r="J11" s="34"/>
      <c r="K11" s="34"/>
      <c r="L11" s="34"/>
      <c r="M11" s="34"/>
      <c r="N11" s="34"/>
      <c r="O11" s="34"/>
    </row>
    <row r="12" spans="1:17" ht="15" customHeight="1">
      <c r="A12" s="32" t="s">
        <v>267</v>
      </c>
      <c r="B12" s="33" t="s">
        <v>268</v>
      </c>
      <c r="C12" s="38">
        <v>111.38</v>
      </c>
      <c r="D12" s="38">
        <v>111.38</v>
      </c>
      <c r="E12" s="38">
        <v>111.38</v>
      </c>
      <c r="F12" s="38">
        <v>20</v>
      </c>
      <c r="G12" s="34"/>
      <c r="H12" s="34"/>
      <c r="I12" s="34"/>
      <c r="J12" s="34"/>
      <c r="K12" s="34"/>
      <c r="L12" s="34"/>
      <c r="M12" s="34"/>
      <c r="N12" s="34"/>
      <c r="O12" s="34"/>
    </row>
    <row r="13" spans="1:17" ht="15" customHeight="1">
      <c r="A13" s="32" t="s">
        <v>269</v>
      </c>
      <c r="B13" s="33" t="s">
        <v>270</v>
      </c>
      <c r="C13" s="38">
        <v>84.5</v>
      </c>
      <c r="D13" s="38">
        <v>84.5</v>
      </c>
      <c r="E13" s="38">
        <v>84.5</v>
      </c>
      <c r="F13" s="38">
        <v>11.4</v>
      </c>
      <c r="G13" s="34"/>
      <c r="H13" s="34"/>
      <c r="I13" s="34"/>
      <c r="J13" s="34"/>
      <c r="K13" s="34"/>
      <c r="L13" s="34"/>
      <c r="M13" s="34"/>
      <c r="N13" s="34"/>
      <c r="O13" s="34"/>
    </row>
    <row r="14" spans="1:17">
      <c r="A14" s="36">
        <v>312005</v>
      </c>
      <c r="B14" s="37" t="s">
        <v>281</v>
      </c>
      <c r="C14" s="38">
        <v>80.56</v>
      </c>
      <c r="D14" s="38">
        <v>80.56</v>
      </c>
      <c r="E14" s="38">
        <v>80.56</v>
      </c>
      <c r="F14" s="38">
        <v>8.5</v>
      </c>
      <c r="G14" s="34"/>
      <c r="H14" s="34"/>
      <c r="I14" s="34"/>
      <c r="J14" s="34"/>
      <c r="K14" s="34"/>
      <c r="L14" s="34"/>
      <c r="M14" s="34"/>
      <c r="N14" s="34"/>
      <c r="O14" s="34"/>
    </row>
    <row r="15" spans="1:17">
      <c r="A15" s="36">
        <v>354002</v>
      </c>
      <c r="B15" s="37" t="s">
        <v>271</v>
      </c>
      <c r="C15" s="38">
        <v>59.75</v>
      </c>
      <c r="D15" s="38">
        <v>59.75</v>
      </c>
      <c r="E15" s="38">
        <v>59.75</v>
      </c>
      <c r="F15" s="38">
        <v>5</v>
      </c>
      <c r="G15" s="34"/>
      <c r="H15" s="34"/>
      <c r="I15" s="34"/>
      <c r="J15" s="34"/>
      <c r="K15" s="34"/>
      <c r="L15" s="34"/>
      <c r="M15" s="34"/>
      <c r="N15" s="34"/>
      <c r="O15" s="34"/>
    </row>
    <row r="16" spans="1:17">
      <c r="A16" s="36">
        <v>312011</v>
      </c>
      <c r="B16" s="37" t="s">
        <v>272</v>
      </c>
      <c r="C16" s="38">
        <v>78.47</v>
      </c>
      <c r="D16" s="38">
        <v>78.47</v>
      </c>
      <c r="E16" s="38">
        <v>78.47</v>
      </c>
      <c r="F16" s="38">
        <v>25</v>
      </c>
      <c r="G16" s="34"/>
      <c r="H16" s="34"/>
      <c r="I16" s="34"/>
      <c r="J16" s="34"/>
      <c r="K16" s="34"/>
      <c r="L16" s="34"/>
      <c r="M16" s="34"/>
      <c r="N16" s="34"/>
      <c r="O16" s="34"/>
    </row>
    <row r="17" spans="1:15">
      <c r="A17" s="36">
        <v>312015</v>
      </c>
      <c r="B17" s="37" t="s">
        <v>227</v>
      </c>
      <c r="C17" s="38">
        <v>76.11</v>
      </c>
      <c r="D17" s="38">
        <v>76.11</v>
      </c>
      <c r="E17" s="38">
        <v>76.11</v>
      </c>
      <c r="F17" s="38">
        <v>5</v>
      </c>
      <c r="G17" s="34"/>
      <c r="H17" s="34"/>
      <c r="I17" s="34"/>
      <c r="J17" s="34"/>
      <c r="K17" s="34"/>
      <c r="L17" s="34"/>
      <c r="M17" s="34"/>
      <c r="N17" s="34"/>
      <c r="O17" s="34"/>
    </row>
    <row r="18" spans="1:15">
      <c r="A18" s="38">
        <v>312008</v>
      </c>
      <c r="B18" s="37" t="s">
        <v>273</v>
      </c>
      <c r="C18" s="38">
        <v>56.47</v>
      </c>
      <c r="D18" s="38">
        <v>56.47</v>
      </c>
      <c r="E18" s="38">
        <v>56.47</v>
      </c>
      <c r="F18" s="38">
        <v>5</v>
      </c>
      <c r="G18" s="34"/>
      <c r="H18" s="34"/>
      <c r="I18" s="34"/>
      <c r="J18" s="34"/>
      <c r="K18" s="34"/>
      <c r="L18" s="34"/>
      <c r="M18" s="34"/>
      <c r="N18" s="34"/>
      <c r="O18" s="34"/>
    </row>
    <row r="19" spans="1:15">
      <c r="A19" s="38">
        <v>312012</v>
      </c>
      <c r="B19" s="37" t="s">
        <v>274</v>
      </c>
      <c r="C19" s="38">
        <v>32.36</v>
      </c>
      <c r="D19" s="38">
        <v>32.36</v>
      </c>
      <c r="E19" s="38">
        <v>32.36</v>
      </c>
      <c r="F19" s="38">
        <v>5</v>
      </c>
      <c r="G19" s="34"/>
      <c r="H19" s="34"/>
      <c r="I19" s="34"/>
      <c r="J19" s="34"/>
      <c r="K19" s="34"/>
      <c r="L19" s="34"/>
      <c r="M19" s="34"/>
      <c r="N19" s="34"/>
      <c r="O19" s="34"/>
    </row>
    <row r="20" spans="1:15">
      <c r="A20" s="38">
        <v>312014</v>
      </c>
      <c r="B20" s="39" t="s">
        <v>282</v>
      </c>
      <c r="C20" s="50">
        <v>44.84</v>
      </c>
      <c r="D20" s="50">
        <v>44.84</v>
      </c>
      <c r="E20" s="50">
        <v>44.84</v>
      </c>
      <c r="F20" s="50">
        <v>1.5</v>
      </c>
      <c r="G20" s="34"/>
      <c r="H20" s="34"/>
      <c r="I20" s="34"/>
      <c r="J20" s="34"/>
      <c r="K20" s="34"/>
      <c r="L20" s="34"/>
      <c r="M20" s="34"/>
      <c r="N20" s="34"/>
      <c r="O20" s="34"/>
    </row>
  </sheetData>
  <mergeCells count="16">
    <mergeCell ref="A2:O2"/>
    <mergeCell ref="D4:O4"/>
    <mergeCell ref="A4:A6"/>
    <mergeCell ref="B4:B6"/>
    <mergeCell ref="C4:C6"/>
    <mergeCell ref="D5:D6"/>
    <mergeCell ref="E5:F5"/>
    <mergeCell ref="G5:G6"/>
    <mergeCell ref="H5:H6"/>
    <mergeCell ref="M5:M6"/>
    <mergeCell ref="N5:N6"/>
    <mergeCell ref="O5:O6"/>
    <mergeCell ref="I5:I6"/>
    <mergeCell ref="J5:J6"/>
    <mergeCell ref="K5:K6"/>
    <mergeCell ref="L5:L6"/>
  </mergeCells>
  <phoneticPr fontId="7" type="noConversion"/>
  <pageMargins left="0.69930555555555596" right="0.69930555555555596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20"/>
  <sheetViews>
    <sheetView topLeftCell="A10" workbookViewId="0">
      <selection activeCell="F9" sqref="F9"/>
    </sheetView>
  </sheetViews>
  <sheetFormatPr defaultColWidth="9" defaultRowHeight="13.5"/>
  <cols>
    <col min="1" max="1" width="7.875" customWidth="1"/>
    <col min="2" max="2" width="22.75" customWidth="1"/>
    <col min="6" max="6" width="17" customWidth="1"/>
    <col min="8" max="8" width="6.125" customWidth="1"/>
    <col min="13" max="13" width="7.5" customWidth="1"/>
  </cols>
  <sheetData>
    <row r="1" spans="1:17">
      <c r="M1" t="s">
        <v>9</v>
      </c>
    </row>
    <row r="2" spans="1:17" ht="57" customHeight="1">
      <c r="A2" s="77" t="s">
        <v>10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7">
      <c r="L3" t="s">
        <v>106</v>
      </c>
    </row>
    <row r="4" spans="1:17" ht="19.5" customHeight="1">
      <c r="A4" s="73" t="s">
        <v>107</v>
      </c>
      <c r="B4" s="73" t="s">
        <v>108</v>
      </c>
      <c r="C4" s="73" t="s">
        <v>109</v>
      </c>
      <c r="D4" s="73" t="s">
        <v>110</v>
      </c>
      <c r="E4" s="73"/>
      <c r="F4" s="73"/>
      <c r="G4" s="73"/>
      <c r="H4" s="73"/>
      <c r="I4" s="73"/>
      <c r="J4" s="73"/>
      <c r="K4" s="73"/>
      <c r="L4" s="73"/>
      <c r="M4" s="73"/>
    </row>
    <row r="5" spans="1:17" ht="21" customHeight="1">
      <c r="A5" s="73"/>
      <c r="B5" s="73"/>
      <c r="C5" s="73"/>
      <c r="D5" s="73" t="s">
        <v>111</v>
      </c>
      <c r="E5" s="73" t="s">
        <v>124</v>
      </c>
      <c r="F5" s="73"/>
      <c r="G5" s="84" t="s">
        <v>115</v>
      </c>
      <c r="H5" s="84" t="s">
        <v>117</v>
      </c>
      <c r="I5" s="84" t="s">
        <v>118</v>
      </c>
      <c r="J5" s="84" t="s">
        <v>119</v>
      </c>
      <c r="K5" s="84" t="s">
        <v>99</v>
      </c>
      <c r="L5" s="84" t="s">
        <v>122</v>
      </c>
      <c r="M5" s="84" t="s">
        <v>101</v>
      </c>
      <c r="N5" s="85"/>
      <c r="O5" s="85"/>
      <c r="P5" s="85"/>
      <c r="Q5" s="85"/>
    </row>
    <row r="6" spans="1:17" ht="38.25" customHeight="1">
      <c r="A6" s="73"/>
      <c r="B6" s="73"/>
      <c r="C6" s="73"/>
      <c r="D6" s="73"/>
      <c r="E6" s="2" t="s">
        <v>113</v>
      </c>
      <c r="F6" s="3" t="s">
        <v>114</v>
      </c>
      <c r="G6" s="84"/>
      <c r="H6" s="84"/>
      <c r="I6" s="84"/>
      <c r="J6" s="84"/>
      <c r="K6" s="84"/>
      <c r="L6" s="84"/>
      <c r="M6" s="84"/>
      <c r="N6" s="85"/>
      <c r="O6" s="85"/>
      <c r="P6" s="85"/>
      <c r="Q6" s="85"/>
    </row>
    <row r="7" spans="1:17" ht="17.25" customHeight="1">
      <c r="A7" s="2" t="s">
        <v>125</v>
      </c>
      <c r="B7" s="2" t="s">
        <v>125</v>
      </c>
      <c r="C7" s="2">
        <v>1</v>
      </c>
      <c r="D7" s="2">
        <v>2</v>
      </c>
      <c r="E7" s="2">
        <v>3</v>
      </c>
      <c r="F7" s="2">
        <v>4</v>
      </c>
      <c r="G7" s="2">
        <v>5</v>
      </c>
      <c r="H7" s="2">
        <v>6</v>
      </c>
      <c r="I7" s="2">
        <v>7</v>
      </c>
      <c r="J7" s="2">
        <v>8</v>
      </c>
      <c r="K7" s="2">
        <v>9</v>
      </c>
      <c r="L7" s="2">
        <v>10</v>
      </c>
      <c r="M7" s="2">
        <v>11</v>
      </c>
    </row>
    <row r="8" spans="1:17" s="18" customFormat="1" ht="17.25" customHeight="1">
      <c r="A8" s="82" t="s">
        <v>283</v>
      </c>
      <c r="B8" s="83"/>
      <c r="C8" s="21">
        <v>1363.04</v>
      </c>
      <c r="D8" s="21">
        <v>1363.04</v>
      </c>
      <c r="E8" s="21">
        <v>1363.04</v>
      </c>
      <c r="F8" s="52">
        <v>166.4</v>
      </c>
      <c r="G8" s="17"/>
      <c r="H8" s="17"/>
      <c r="I8" s="17"/>
      <c r="J8" s="17"/>
      <c r="K8" s="17"/>
      <c r="L8" s="17"/>
      <c r="M8" s="17"/>
    </row>
    <row r="9" spans="1:17" s="18" customFormat="1" ht="17.25" customHeight="1">
      <c r="A9" s="21">
        <v>312011</v>
      </c>
      <c r="B9" s="21" t="s">
        <v>123</v>
      </c>
      <c r="C9" s="21">
        <v>537</v>
      </c>
      <c r="D9" s="21">
        <v>537</v>
      </c>
      <c r="E9" s="21">
        <v>537</v>
      </c>
      <c r="F9" s="52">
        <v>40</v>
      </c>
      <c r="G9" s="17"/>
      <c r="H9" s="17"/>
      <c r="I9" s="17"/>
      <c r="J9" s="17"/>
      <c r="K9" s="17"/>
      <c r="L9" s="17"/>
      <c r="M9" s="17"/>
    </row>
    <row r="10" spans="1:17" s="18" customFormat="1" ht="17.25" customHeight="1">
      <c r="A10" s="19" t="s">
        <v>263</v>
      </c>
      <c r="B10" s="19" t="s">
        <v>264</v>
      </c>
      <c r="C10" s="21">
        <v>109.28</v>
      </c>
      <c r="D10" s="21">
        <v>109.28</v>
      </c>
      <c r="E10" s="21">
        <v>109.28</v>
      </c>
      <c r="F10" s="21">
        <v>30</v>
      </c>
      <c r="G10" s="17"/>
      <c r="H10" s="17"/>
      <c r="I10" s="17"/>
      <c r="J10" s="17"/>
      <c r="K10" s="17"/>
      <c r="L10" s="17"/>
      <c r="M10" s="17"/>
    </row>
    <row r="11" spans="1:17" ht="17.25" customHeight="1">
      <c r="A11" s="6" t="s">
        <v>265</v>
      </c>
      <c r="B11" s="7" t="s">
        <v>266</v>
      </c>
      <c r="C11" s="4">
        <v>92.32</v>
      </c>
      <c r="D11" s="4">
        <v>92.32</v>
      </c>
      <c r="E11" s="4">
        <v>92.32</v>
      </c>
      <c r="F11" s="4">
        <v>10</v>
      </c>
      <c r="G11" s="1"/>
      <c r="H11" s="1"/>
      <c r="I11" s="1"/>
      <c r="J11" s="1"/>
      <c r="K11" s="1"/>
      <c r="L11" s="1"/>
      <c r="M11" s="1"/>
    </row>
    <row r="12" spans="1:17" ht="17.25" customHeight="1">
      <c r="A12" s="6" t="s">
        <v>267</v>
      </c>
      <c r="B12" s="6" t="s">
        <v>268</v>
      </c>
      <c r="C12" s="4">
        <v>111.38</v>
      </c>
      <c r="D12" s="4">
        <v>111.38</v>
      </c>
      <c r="E12" s="4">
        <v>111.38</v>
      </c>
      <c r="F12" s="4">
        <v>20</v>
      </c>
      <c r="G12" s="1"/>
      <c r="H12" s="1"/>
      <c r="I12" s="1"/>
      <c r="J12" s="1"/>
      <c r="K12" s="1"/>
      <c r="L12" s="1"/>
      <c r="M12" s="1"/>
    </row>
    <row r="13" spans="1:17" ht="17.25" customHeight="1">
      <c r="A13" s="6" t="s">
        <v>269</v>
      </c>
      <c r="B13" s="6" t="s">
        <v>270</v>
      </c>
      <c r="C13" s="4">
        <v>84.5</v>
      </c>
      <c r="D13" s="4">
        <v>84.5</v>
      </c>
      <c r="E13" s="4">
        <v>84.5</v>
      </c>
      <c r="F13" s="4">
        <v>11.4</v>
      </c>
      <c r="G13" s="1"/>
      <c r="H13" s="1"/>
      <c r="I13" s="1"/>
      <c r="J13" s="1"/>
      <c r="K13" s="1"/>
      <c r="L13" s="1"/>
      <c r="M13" s="1"/>
    </row>
    <row r="14" spans="1:17">
      <c r="A14" s="8">
        <v>312005</v>
      </c>
      <c r="B14" s="8" t="s">
        <v>281</v>
      </c>
      <c r="C14" s="4">
        <v>80.56</v>
      </c>
      <c r="D14" s="4">
        <v>80.56</v>
      </c>
      <c r="E14" s="4">
        <v>80.56</v>
      </c>
      <c r="F14" s="4">
        <v>8.5</v>
      </c>
      <c r="G14" s="1"/>
      <c r="H14" s="1"/>
      <c r="I14" s="1"/>
      <c r="J14" s="1"/>
      <c r="K14" s="1"/>
      <c r="L14" s="1"/>
      <c r="M14" s="1"/>
    </row>
    <row r="15" spans="1:17">
      <c r="A15" s="8">
        <v>354002</v>
      </c>
      <c r="B15" s="8" t="s">
        <v>271</v>
      </c>
      <c r="C15" s="4">
        <v>59.75</v>
      </c>
      <c r="D15" s="4">
        <v>59.75</v>
      </c>
      <c r="E15" s="4">
        <v>59.75</v>
      </c>
      <c r="F15" s="4">
        <v>5</v>
      </c>
      <c r="G15" s="1"/>
      <c r="H15" s="1"/>
      <c r="I15" s="1"/>
      <c r="J15" s="1"/>
      <c r="K15" s="1"/>
      <c r="L15" s="1"/>
      <c r="M15" s="1"/>
    </row>
    <row r="16" spans="1:17">
      <c r="A16" s="8">
        <v>312011</v>
      </c>
      <c r="B16" s="8" t="s">
        <v>272</v>
      </c>
      <c r="C16" s="4">
        <v>78.47</v>
      </c>
      <c r="D16" s="4">
        <v>78.47</v>
      </c>
      <c r="E16" s="4">
        <v>78.47</v>
      </c>
      <c r="F16" s="4">
        <v>25</v>
      </c>
      <c r="G16" s="1"/>
      <c r="H16" s="1"/>
      <c r="I16" s="1"/>
      <c r="J16" s="1"/>
      <c r="K16" s="1"/>
      <c r="L16" s="1"/>
      <c r="M16" s="1"/>
    </row>
    <row r="17" spans="1:13">
      <c r="A17" s="8">
        <v>312015</v>
      </c>
      <c r="B17" s="8" t="s">
        <v>227</v>
      </c>
      <c r="C17" s="4">
        <v>76.11</v>
      </c>
      <c r="D17" s="4">
        <v>76.11</v>
      </c>
      <c r="E17" s="4">
        <v>76.11</v>
      </c>
      <c r="F17" s="4">
        <v>5</v>
      </c>
      <c r="G17" s="1"/>
      <c r="H17" s="1"/>
      <c r="I17" s="1"/>
      <c r="J17" s="1"/>
      <c r="K17" s="1"/>
      <c r="L17" s="1"/>
      <c r="M17" s="1"/>
    </row>
    <row r="18" spans="1:13">
      <c r="A18" s="4">
        <v>312008</v>
      </c>
      <c r="B18" s="22" t="s">
        <v>273</v>
      </c>
      <c r="C18" s="4">
        <v>56.47</v>
      </c>
      <c r="D18" s="4">
        <v>56.47</v>
      </c>
      <c r="E18" s="4">
        <v>56.47</v>
      </c>
      <c r="F18" s="4">
        <v>5</v>
      </c>
      <c r="G18" s="1"/>
      <c r="H18" s="1"/>
      <c r="I18" s="1"/>
      <c r="J18" s="1"/>
      <c r="K18" s="1"/>
      <c r="L18" s="1"/>
      <c r="M18" s="1"/>
    </row>
    <row r="19" spans="1:13">
      <c r="A19" s="4">
        <v>312012</v>
      </c>
      <c r="B19" s="22" t="s">
        <v>274</v>
      </c>
      <c r="C19" s="4">
        <v>32.36</v>
      </c>
      <c r="D19" s="4">
        <v>32.36</v>
      </c>
      <c r="E19" s="4">
        <v>32.36</v>
      </c>
      <c r="F19" s="4">
        <v>5</v>
      </c>
      <c r="G19" s="1"/>
      <c r="H19" s="1"/>
      <c r="I19" s="1"/>
      <c r="J19" s="1"/>
      <c r="K19" s="1"/>
      <c r="L19" s="1"/>
      <c r="M19" s="1"/>
    </row>
    <row r="20" spans="1:13">
      <c r="A20" s="4">
        <v>312014</v>
      </c>
      <c r="B20" s="23" t="s">
        <v>282</v>
      </c>
      <c r="C20" s="53">
        <v>44.84</v>
      </c>
      <c r="D20" s="53">
        <v>44.84</v>
      </c>
      <c r="E20" s="53">
        <v>44.84</v>
      </c>
      <c r="F20" s="53">
        <v>1.5</v>
      </c>
      <c r="G20" s="1"/>
      <c r="H20" s="1"/>
      <c r="I20" s="1"/>
      <c r="J20" s="1"/>
      <c r="K20" s="1"/>
      <c r="L20" s="1"/>
      <c r="M20" s="1"/>
    </row>
  </sheetData>
  <mergeCells count="19">
    <mergeCell ref="P5:P6"/>
    <mergeCell ref="Q5:Q6"/>
    <mergeCell ref="D5:D6"/>
    <mergeCell ref="G5:G6"/>
    <mergeCell ref="H5:H6"/>
    <mergeCell ref="I5:I6"/>
    <mergeCell ref="N5:N6"/>
    <mergeCell ref="O5:O6"/>
    <mergeCell ref="J5:J6"/>
    <mergeCell ref="K5:K6"/>
    <mergeCell ref="A8:B8"/>
    <mergeCell ref="A2:M2"/>
    <mergeCell ref="D4:M4"/>
    <mergeCell ref="E5:F5"/>
    <mergeCell ref="A4:A6"/>
    <mergeCell ref="B4:B6"/>
    <mergeCell ref="C4:C6"/>
    <mergeCell ref="L5:L6"/>
    <mergeCell ref="M5:M6"/>
  </mergeCells>
  <phoneticPr fontId="7" type="noConversion"/>
  <pageMargins left="0.69930555555555596" right="0.69930555555555596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41"/>
  <sheetViews>
    <sheetView topLeftCell="A19" workbookViewId="0">
      <selection activeCell="A33" sqref="A33"/>
    </sheetView>
  </sheetViews>
  <sheetFormatPr defaultColWidth="9" defaultRowHeight="13.5"/>
  <cols>
    <col min="1" max="1" width="39" customWidth="1"/>
    <col min="2" max="2" width="9.375" customWidth="1"/>
    <col min="3" max="3" width="30.375" customWidth="1"/>
    <col min="4" max="4" width="8.75" customWidth="1"/>
    <col min="5" max="5" width="34.125" customWidth="1"/>
    <col min="6" max="6" width="10.5" customWidth="1"/>
  </cols>
  <sheetData>
    <row r="1" spans="1:7" ht="18" customHeight="1">
      <c r="F1" t="s">
        <v>284</v>
      </c>
    </row>
    <row r="2" spans="1:7" ht="17.100000000000001" customHeight="1">
      <c r="A2" s="77" t="s">
        <v>12</v>
      </c>
      <c r="B2" s="77"/>
      <c r="C2" s="77"/>
      <c r="D2" s="77"/>
      <c r="E2" s="77"/>
      <c r="F2" s="77"/>
    </row>
    <row r="3" spans="1:7" ht="14.45" customHeight="1">
      <c r="F3" s="40" t="s">
        <v>286</v>
      </c>
      <c r="G3" s="40"/>
    </row>
    <row r="4" spans="1:7" ht="12" customHeight="1">
      <c r="A4" s="73" t="s">
        <v>33</v>
      </c>
      <c r="B4" s="73"/>
      <c r="C4" s="73" t="s">
        <v>34</v>
      </c>
      <c r="D4" s="73"/>
      <c r="E4" s="73"/>
      <c r="F4" s="73"/>
    </row>
    <row r="5" spans="1:7" ht="12" customHeight="1">
      <c r="A5" s="2" t="s">
        <v>35</v>
      </c>
      <c r="B5" s="2" t="s">
        <v>36</v>
      </c>
      <c r="C5" s="2" t="s">
        <v>37</v>
      </c>
      <c r="D5" s="2" t="s">
        <v>36</v>
      </c>
      <c r="E5" s="2" t="s">
        <v>38</v>
      </c>
      <c r="F5" s="2" t="s">
        <v>36</v>
      </c>
    </row>
    <row r="6" spans="1:7" ht="12" customHeight="1">
      <c r="A6" s="1" t="s">
        <v>39</v>
      </c>
      <c r="B6" s="1">
        <v>1363.04</v>
      </c>
      <c r="C6" s="1" t="s">
        <v>39</v>
      </c>
      <c r="D6" s="1">
        <v>1363.04</v>
      </c>
      <c r="E6" s="1" t="s">
        <v>39</v>
      </c>
      <c r="F6" s="1">
        <v>1363.04</v>
      </c>
    </row>
    <row r="7" spans="1:7" ht="12" customHeight="1">
      <c r="A7" s="11" t="s">
        <v>40</v>
      </c>
      <c r="B7" s="1">
        <v>1363.04</v>
      </c>
      <c r="C7" s="11" t="s">
        <v>41</v>
      </c>
      <c r="D7" s="13">
        <v>1318.2</v>
      </c>
      <c r="E7" s="11" t="s">
        <v>42</v>
      </c>
      <c r="F7" s="1">
        <v>1196.6400000000001</v>
      </c>
    </row>
    <row r="8" spans="1:7" ht="12" customHeight="1">
      <c r="A8" s="12" t="s">
        <v>43</v>
      </c>
      <c r="B8" s="1">
        <v>1363.04</v>
      </c>
      <c r="C8" s="11" t="s">
        <v>44</v>
      </c>
      <c r="D8" s="1"/>
      <c r="E8" s="12" t="s">
        <v>45</v>
      </c>
      <c r="F8" s="1">
        <v>1147.1500000000001</v>
      </c>
    </row>
    <row r="9" spans="1:7" ht="12" customHeight="1">
      <c r="A9" s="12" t="s">
        <v>46</v>
      </c>
      <c r="B9" s="13">
        <v>166.4</v>
      </c>
      <c r="C9" s="11" t="s">
        <v>47</v>
      </c>
      <c r="D9" s="1"/>
      <c r="E9" s="12" t="s">
        <v>48</v>
      </c>
      <c r="F9" s="13">
        <v>46.6</v>
      </c>
    </row>
    <row r="10" spans="1:7" ht="12" customHeight="1">
      <c r="A10" s="12" t="s">
        <v>49</v>
      </c>
      <c r="B10" s="1"/>
      <c r="C10" s="11" t="s">
        <v>50</v>
      </c>
      <c r="D10" s="1"/>
      <c r="E10" s="12" t="s">
        <v>51</v>
      </c>
      <c r="F10" s="1">
        <v>2.89</v>
      </c>
    </row>
    <row r="11" spans="1:7" ht="12" customHeight="1">
      <c r="A11" s="12" t="s">
        <v>52</v>
      </c>
      <c r="B11" s="1"/>
      <c r="C11" s="11" t="s">
        <v>53</v>
      </c>
      <c r="D11" s="1">
        <v>44.84</v>
      </c>
      <c r="E11" s="12" t="s">
        <v>54</v>
      </c>
      <c r="F11" s="1"/>
    </row>
    <row r="12" spans="1:7" ht="12" customHeight="1">
      <c r="A12" s="11" t="s">
        <v>55</v>
      </c>
      <c r="B12" s="1"/>
      <c r="C12" s="11" t="s">
        <v>56</v>
      </c>
      <c r="D12" s="1"/>
      <c r="E12" s="11" t="s">
        <v>57</v>
      </c>
      <c r="F12" s="13">
        <v>166.4</v>
      </c>
    </row>
    <row r="13" spans="1:7" ht="12" customHeight="1">
      <c r="A13" s="11" t="s">
        <v>58</v>
      </c>
      <c r="B13" s="1"/>
      <c r="C13" s="11" t="s">
        <v>59</v>
      </c>
      <c r="D13" s="1"/>
      <c r="E13" s="12" t="s">
        <v>45</v>
      </c>
      <c r="F13" s="1"/>
    </row>
    <row r="14" spans="1:7" ht="12" customHeight="1">
      <c r="A14" s="11" t="s">
        <v>60</v>
      </c>
      <c r="B14" s="1"/>
      <c r="C14" s="11" t="s">
        <v>61</v>
      </c>
      <c r="D14" s="1"/>
      <c r="E14" s="12" t="s">
        <v>48</v>
      </c>
      <c r="F14" s="13">
        <v>166.4</v>
      </c>
    </row>
    <row r="15" spans="1:7" ht="12" customHeight="1">
      <c r="A15" s="11" t="s">
        <v>62</v>
      </c>
      <c r="B15" s="1"/>
      <c r="C15" s="11" t="s">
        <v>63</v>
      </c>
      <c r="D15" s="1"/>
      <c r="E15" s="12" t="s">
        <v>51</v>
      </c>
      <c r="F15" s="1"/>
    </row>
    <row r="16" spans="1:7" ht="12" customHeight="1">
      <c r="A16" s="11" t="s">
        <v>64</v>
      </c>
      <c r="B16" s="1"/>
      <c r="C16" s="11" t="s">
        <v>65</v>
      </c>
      <c r="D16" s="1"/>
      <c r="E16" s="12" t="s">
        <v>66</v>
      </c>
      <c r="F16" s="1"/>
    </row>
    <row r="17" spans="1:6" ht="12" customHeight="1">
      <c r="A17" s="11" t="s">
        <v>67</v>
      </c>
      <c r="B17" s="1"/>
      <c r="C17" s="11" t="s">
        <v>68</v>
      </c>
      <c r="D17" s="1"/>
      <c r="E17" s="12" t="s">
        <v>69</v>
      </c>
      <c r="F17" s="1"/>
    </row>
    <row r="18" spans="1:6" ht="12" customHeight="1">
      <c r="A18" s="1"/>
      <c r="B18" s="1"/>
      <c r="C18" s="11" t="s">
        <v>70</v>
      </c>
      <c r="D18" s="1"/>
      <c r="E18" s="12" t="s">
        <v>71</v>
      </c>
      <c r="F18" s="1"/>
    </row>
    <row r="19" spans="1:6" ht="12" customHeight="1">
      <c r="A19" s="1"/>
      <c r="B19" s="1"/>
      <c r="C19" s="11" t="s">
        <v>72</v>
      </c>
      <c r="D19" s="1"/>
      <c r="E19" s="12" t="s">
        <v>73</v>
      </c>
      <c r="F19" s="1"/>
    </row>
    <row r="20" spans="1:6" ht="12" customHeight="1">
      <c r="A20" s="1"/>
      <c r="B20" s="1"/>
      <c r="C20" s="11" t="s">
        <v>74</v>
      </c>
      <c r="D20" s="1"/>
      <c r="E20" s="12" t="s">
        <v>75</v>
      </c>
      <c r="F20" s="1"/>
    </row>
    <row r="21" spans="1:6" ht="12" customHeight="1">
      <c r="A21" s="1"/>
      <c r="B21" s="1"/>
      <c r="C21" s="11" t="s">
        <v>76</v>
      </c>
      <c r="D21" s="1"/>
      <c r="E21" s="12" t="s">
        <v>77</v>
      </c>
      <c r="F21" s="1"/>
    </row>
    <row r="22" spans="1:6" ht="12" customHeight="1">
      <c r="A22" s="1"/>
      <c r="B22" s="1"/>
      <c r="C22" s="11" t="s">
        <v>78</v>
      </c>
      <c r="D22" s="1"/>
      <c r="E22" s="12" t="s">
        <v>79</v>
      </c>
      <c r="F22" s="1"/>
    </row>
    <row r="23" spans="1:6" ht="12" customHeight="1">
      <c r="A23" s="1"/>
      <c r="B23" s="1"/>
      <c r="C23" s="11" t="s">
        <v>80</v>
      </c>
      <c r="D23" s="1"/>
      <c r="E23" s="11" t="s">
        <v>81</v>
      </c>
      <c r="F23" s="1"/>
    </row>
    <row r="24" spans="1:6" ht="12" customHeight="1">
      <c r="A24" s="1"/>
      <c r="B24" s="1"/>
      <c r="C24" s="11" t="s">
        <v>82</v>
      </c>
      <c r="D24" s="1"/>
      <c r="E24" s="11" t="s">
        <v>83</v>
      </c>
      <c r="F24" s="1"/>
    </row>
    <row r="25" spans="1:6" ht="12" customHeight="1">
      <c r="A25" s="1"/>
      <c r="B25" s="1"/>
      <c r="C25" s="11" t="s">
        <v>84</v>
      </c>
      <c r="D25" s="1"/>
      <c r="E25" s="11" t="s">
        <v>85</v>
      </c>
      <c r="F25" s="1"/>
    </row>
    <row r="26" spans="1:6" ht="12" customHeight="1">
      <c r="A26" s="1"/>
      <c r="B26" s="1"/>
      <c r="C26" s="11" t="s">
        <v>86</v>
      </c>
      <c r="D26" s="1"/>
      <c r="E26" s="1"/>
      <c r="F26" s="1"/>
    </row>
    <row r="27" spans="1:6" ht="12" customHeight="1">
      <c r="A27" s="1"/>
      <c r="B27" s="1"/>
      <c r="C27" s="11" t="s">
        <v>87</v>
      </c>
      <c r="D27" s="1"/>
      <c r="E27" s="1"/>
      <c r="F27" s="1"/>
    </row>
    <row r="28" spans="1:6" ht="12" customHeight="1">
      <c r="A28" s="1"/>
      <c r="B28" s="1"/>
      <c r="C28" s="11" t="s">
        <v>88</v>
      </c>
      <c r="D28" s="1"/>
      <c r="E28" s="1"/>
      <c r="F28" s="1"/>
    </row>
    <row r="29" spans="1:6" ht="12" customHeight="1">
      <c r="A29" s="1"/>
      <c r="B29" s="1"/>
      <c r="C29" s="11" t="s">
        <v>89</v>
      </c>
      <c r="D29" s="1"/>
      <c r="E29" s="1"/>
      <c r="F29" s="1"/>
    </row>
    <row r="30" spans="1:6" ht="12" customHeight="1">
      <c r="A30" s="1"/>
      <c r="B30" s="1"/>
      <c r="C30" s="11" t="s">
        <v>90</v>
      </c>
      <c r="D30" s="1"/>
      <c r="E30" s="1"/>
      <c r="F30" s="1"/>
    </row>
    <row r="31" spans="1:6" ht="12" customHeight="1">
      <c r="A31" s="1"/>
      <c r="B31" s="1"/>
      <c r="C31" s="11" t="s">
        <v>91</v>
      </c>
      <c r="D31" s="1"/>
      <c r="E31" s="1"/>
      <c r="F31" s="1"/>
    </row>
    <row r="32" spans="1:6" ht="12" customHeight="1">
      <c r="A32" s="1"/>
      <c r="B32" s="1"/>
      <c r="C32" s="11" t="s">
        <v>92</v>
      </c>
      <c r="D32" s="1"/>
      <c r="E32" s="1"/>
      <c r="F32" s="1"/>
    </row>
    <row r="33" spans="1:6" ht="12" customHeight="1">
      <c r="A33" s="1"/>
      <c r="B33" s="1"/>
      <c r="C33" s="11" t="s">
        <v>93</v>
      </c>
      <c r="D33" s="1"/>
      <c r="E33" s="1"/>
      <c r="F33" s="1"/>
    </row>
    <row r="34" spans="1:6" ht="12" customHeight="1">
      <c r="A34" s="1"/>
      <c r="B34" s="1"/>
      <c r="C34" s="11" t="s">
        <v>94</v>
      </c>
      <c r="D34" s="1"/>
      <c r="E34" s="1"/>
      <c r="F34" s="1"/>
    </row>
    <row r="35" spans="1:6" ht="12" customHeight="1">
      <c r="A35" s="2" t="s">
        <v>95</v>
      </c>
      <c r="B35" s="1">
        <v>1363.04</v>
      </c>
      <c r="C35" s="2" t="s">
        <v>96</v>
      </c>
      <c r="D35" s="1">
        <v>1363.04</v>
      </c>
      <c r="E35" s="2" t="s">
        <v>96</v>
      </c>
      <c r="F35" s="1">
        <v>1363.04</v>
      </c>
    </row>
    <row r="36" spans="1:6" ht="12" customHeight="1">
      <c r="A36" s="1" t="s">
        <v>97</v>
      </c>
      <c r="B36" s="1"/>
      <c r="C36" s="1" t="s">
        <v>98</v>
      </c>
      <c r="D36" s="1"/>
      <c r="E36" s="1" t="s">
        <v>98</v>
      </c>
      <c r="F36" s="1"/>
    </row>
    <row r="37" spans="1:6" ht="12" customHeight="1">
      <c r="A37" s="1" t="s">
        <v>99</v>
      </c>
      <c r="B37" s="1"/>
      <c r="C37" s="1" t="s">
        <v>100</v>
      </c>
      <c r="D37" s="1"/>
      <c r="E37" s="1" t="s">
        <v>100</v>
      </c>
      <c r="F37" s="1"/>
    </row>
    <row r="38" spans="1:6" ht="12" customHeight="1">
      <c r="A38" s="1" t="s">
        <v>101</v>
      </c>
      <c r="B38" s="1"/>
      <c r="C38" s="1"/>
      <c r="D38" s="1"/>
      <c r="E38" s="1"/>
      <c r="F38" s="1"/>
    </row>
    <row r="39" spans="1:6" ht="12" customHeight="1">
      <c r="A39" s="1" t="s">
        <v>102</v>
      </c>
      <c r="B39" s="1"/>
      <c r="C39" s="1"/>
      <c r="D39" s="1"/>
      <c r="E39" s="1"/>
      <c r="F39" s="1"/>
    </row>
    <row r="40" spans="1:6" ht="12" customHeight="1">
      <c r="A40" s="1" t="s">
        <v>103</v>
      </c>
      <c r="B40" s="1"/>
      <c r="C40" s="1"/>
      <c r="D40" s="1"/>
      <c r="E40" s="1"/>
      <c r="F40" s="1"/>
    </row>
    <row r="41" spans="1:6" ht="12" customHeight="1">
      <c r="A41" s="2" t="s">
        <v>104</v>
      </c>
      <c r="B41" s="1">
        <v>1363.04</v>
      </c>
      <c r="C41" s="2" t="s">
        <v>105</v>
      </c>
      <c r="D41" s="1">
        <v>1363.04</v>
      </c>
      <c r="E41" s="2" t="s">
        <v>105</v>
      </c>
      <c r="F41" s="1">
        <v>1363.04</v>
      </c>
    </row>
  </sheetData>
  <mergeCells count="3">
    <mergeCell ref="A2:F2"/>
    <mergeCell ref="A4:B4"/>
    <mergeCell ref="C4:F4"/>
  </mergeCells>
  <phoneticPr fontId="7" type="noConversion"/>
  <pageMargins left="0.69930555555555596" right="0.69930555555555596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1"/>
  <sheetViews>
    <sheetView topLeftCell="A13" workbookViewId="0">
      <selection activeCell="I2" sqref="I2"/>
    </sheetView>
  </sheetViews>
  <sheetFormatPr defaultColWidth="9" defaultRowHeight="13.5"/>
  <cols>
    <col min="1" max="1" width="12" customWidth="1"/>
    <col min="2" max="2" width="18.5" customWidth="1"/>
    <col min="3" max="3" width="7.5" customWidth="1"/>
    <col min="4" max="4" width="13" customWidth="1"/>
    <col min="5" max="5" width="12.5" customWidth="1"/>
    <col min="6" max="6" width="16.5" customWidth="1"/>
    <col min="7" max="7" width="9.5" customWidth="1"/>
  </cols>
  <sheetData>
    <row r="1" spans="1:7">
      <c r="G1" s="48" t="s">
        <v>13</v>
      </c>
    </row>
    <row r="2" spans="1:7" ht="87.75" customHeight="1">
      <c r="A2" s="77" t="s">
        <v>288</v>
      </c>
      <c r="B2" s="77"/>
      <c r="C2" s="77"/>
      <c r="D2" s="77"/>
      <c r="E2" s="77"/>
      <c r="F2" s="77"/>
      <c r="G2" s="77"/>
    </row>
    <row r="3" spans="1:7" ht="27" customHeight="1">
      <c r="A3" s="5"/>
      <c r="B3" s="5"/>
      <c r="C3" s="5"/>
      <c r="D3" s="5"/>
      <c r="E3" s="5"/>
      <c r="F3" s="5"/>
      <c r="G3" s="5" t="s">
        <v>106</v>
      </c>
    </row>
    <row r="4" spans="1:7" ht="22.5" customHeight="1">
      <c r="A4" s="2" t="s">
        <v>126</v>
      </c>
      <c r="B4" s="2" t="s">
        <v>127</v>
      </c>
      <c r="C4" s="2" t="s">
        <v>111</v>
      </c>
      <c r="D4" s="2" t="s">
        <v>128</v>
      </c>
      <c r="E4" s="2" t="s">
        <v>129</v>
      </c>
      <c r="F4" s="2" t="s">
        <v>130</v>
      </c>
      <c r="G4" s="2" t="s">
        <v>131</v>
      </c>
    </row>
    <row r="5" spans="1:7" ht="22.5" customHeight="1">
      <c r="A5" s="2" t="s">
        <v>125</v>
      </c>
      <c r="B5" s="2" t="s">
        <v>125</v>
      </c>
      <c r="C5" s="2">
        <v>1</v>
      </c>
      <c r="D5" s="2">
        <v>2</v>
      </c>
      <c r="E5" s="2">
        <v>3</v>
      </c>
      <c r="F5" s="2">
        <v>4</v>
      </c>
      <c r="G5" s="2" t="s">
        <v>125</v>
      </c>
    </row>
    <row r="6" spans="1:7" ht="22.5" customHeight="1">
      <c r="A6" s="2"/>
      <c r="B6" s="2" t="s">
        <v>111</v>
      </c>
      <c r="C6" s="4">
        <f>C7+C14+C17</f>
        <v>1363.04</v>
      </c>
      <c r="D6" s="4">
        <f>D7+D14+D17</f>
        <v>1150.04</v>
      </c>
      <c r="E6" s="4">
        <f>E7+E14+E17</f>
        <v>46.6</v>
      </c>
      <c r="F6" s="4">
        <f>F7+F14+F17</f>
        <v>166.4</v>
      </c>
      <c r="G6" s="2"/>
    </row>
    <row r="7" spans="1:7" ht="22.5" customHeight="1">
      <c r="A7" s="4">
        <v>201</v>
      </c>
      <c r="B7" s="4" t="s">
        <v>132</v>
      </c>
      <c r="C7" s="4">
        <f>C8</f>
        <v>1222.0900000000001</v>
      </c>
      <c r="D7" s="4">
        <f>D8</f>
        <v>1039.49</v>
      </c>
      <c r="E7" s="4">
        <f>E8</f>
        <v>42.7</v>
      </c>
      <c r="F7" s="4">
        <f>F8</f>
        <v>139.9</v>
      </c>
      <c r="G7" s="1"/>
    </row>
    <row r="8" spans="1:7" ht="22.5" customHeight="1">
      <c r="A8" s="4">
        <v>20106</v>
      </c>
      <c r="B8" s="4" t="s">
        <v>133</v>
      </c>
      <c r="C8" s="4">
        <f>C9+C10+C11+C12+C13</f>
        <v>1222.0900000000001</v>
      </c>
      <c r="D8" s="4">
        <f>D9+D10+D11+D12+D13</f>
        <v>1039.49</v>
      </c>
      <c r="E8" s="4">
        <f>E9+E10+E11+E12+E13</f>
        <v>42.7</v>
      </c>
      <c r="F8" s="4">
        <f>F9+F10+F11+F12+F13</f>
        <v>139.9</v>
      </c>
      <c r="G8" s="1"/>
    </row>
    <row r="9" spans="1:7" ht="22.5" customHeight="1">
      <c r="A9" s="4">
        <v>2010601</v>
      </c>
      <c r="B9" s="4" t="s">
        <v>134</v>
      </c>
      <c r="C9" s="4">
        <f>D9+E9</f>
        <v>579.32000000000005</v>
      </c>
      <c r="D9" s="4">
        <v>554.62</v>
      </c>
      <c r="E9" s="4">
        <v>24.7</v>
      </c>
      <c r="F9" s="4"/>
      <c r="G9" s="1"/>
    </row>
    <row r="10" spans="1:7" ht="22.5" customHeight="1">
      <c r="A10" s="4">
        <v>2010602</v>
      </c>
      <c r="B10" s="4" t="s">
        <v>135</v>
      </c>
      <c r="C10" s="4">
        <f>F10</f>
        <v>45</v>
      </c>
      <c r="D10" s="4"/>
      <c r="E10" s="4"/>
      <c r="F10" s="4">
        <v>45</v>
      </c>
      <c r="G10" s="1"/>
    </row>
    <row r="11" spans="1:7" ht="22.5" customHeight="1">
      <c r="A11" s="4">
        <v>2010604</v>
      </c>
      <c r="B11" s="14" t="s">
        <v>136</v>
      </c>
      <c r="C11" s="4">
        <f>F11</f>
        <v>84.9</v>
      </c>
      <c r="D11" s="4"/>
      <c r="E11" s="4"/>
      <c r="F11" s="4">
        <v>84.9</v>
      </c>
      <c r="G11" s="1"/>
    </row>
    <row r="12" spans="1:7" ht="22.5" customHeight="1">
      <c r="A12" s="4">
        <v>2010606</v>
      </c>
      <c r="B12" s="14" t="s">
        <v>137</v>
      </c>
      <c r="C12" s="4">
        <f>F12</f>
        <v>10</v>
      </c>
      <c r="D12" s="4"/>
      <c r="E12" s="4"/>
      <c r="F12" s="4">
        <v>10</v>
      </c>
      <c r="G12" s="1"/>
    </row>
    <row r="13" spans="1:7" ht="22.5" customHeight="1">
      <c r="A13" s="4">
        <v>2010650</v>
      </c>
      <c r="B13" s="4" t="s">
        <v>138</v>
      </c>
      <c r="C13" s="4">
        <f>D13+E13</f>
        <v>502.87</v>
      </c>
      <c r="D13" s="4">
        <v>484.87</v>
      </c>
      <c r="E13" s="4">
        <v>18</v>
      </c>
      <c r="F13" s="4"/>
      <c r="G13" s="1"/>
    </row>
    <row r="14" spans="1:7" ht="22.5" customHeight="1">
      <c r="A14" s="4">
        <v>205</v>
      </c>
      <c r="B14" s="4" t="s">
        <v>139</v>
      </c>
      <c r="C14" s="4">
        <f t="shared" ref="C14:F15" si="0">C15</f>
        <v>44.84</v>
      </c>
      <c r="D14" s="4">
        <f t="shared" si="0"/>
        <v>41.84</v>
      </c>
      <c r="E14" s="4">
        <f t="shared" si="0"/>
        <v>1.5</v>
      </c>
      <c r="F14" s="4">
        <f t="shared" si="0"/>
        <v>1.5</v>
      </c>
      <c r="G14" s="1"/>
    </row>
    <row r="15" spans="1:7" ht="22.5" customHeight="1">
      <c r="A15" s="4">
        <v>20508</v>
      </c>
      <c r="B15" s="4" t="s">
        <v>140</v>
      </c>
      <c r="C15" s="4">
        <f t="shared" si="0"/>
        <v>44.84</v>
      </c>
      <c r="D15" s="4">
        <f t="shared" si="0"/>
        <v>41.84</v>
      </c>
      <c r="E15" s="4">
        <f t="shared" si="0"/>
        <v>1.5</v>
      </c>
      <c r="F15" s="4">
        <f t="shared" si="0"/>
        <v>1.5</v>
      </c>
      <c r="G15" s="1"/>
    </row>
    <row r="16" spans="1:7" ht="22.5" customHeight="1">
      <c r="A16" s="4">
        <v>2050802</v>
      </c>
      <c r="B16" s="4" t="s">
        <v>141</v>
      </c>
      <c r="C16" s="4">
        <f>D16+E16+F16</f>
        <v>44.84</v>
      </c>
      <c r="D16" s="4">
        <v>41.84</v>
      </c>
      <c r="E16" s="4">
        <v>1.5</v>
      </c>
      <c r="F16" s="4">
        <v>1.5</v>
      </c>
      <c r="G16" s="1"/>
    </row>
    <row r="17" spans="1:7" ht="22.5" customHeight="1">
      <c r="A17" s="4">
        <v>213</v>
      </c>
      <c r="B17" s="4" t="s">
        <v>142</v>
      </c>
      <c r="C17" s="4">
        <f>C18+C20</f>
        <v>96.11</v>
      </c>
      <c r="D17" s="4">
        <f>D18+D20</f>
        <v>68.709999999999994</v>
      </c>
      <c r="E17" s="4">
        <f>E18+E20</f>
        <v>2.4</v>
      </c>
      <c r="F17" s="4">
        <f>F18+F20</f>
        <v>25</v>
      </c>
      <c r="G17" s="1"/>
    </row>
    <row r="18" spans="1:7" ht="22.5" customHeight="1">
      <c r="A18" s="4">
        <v>21306</v>
      </c>
      <c r="B18" s="4" t="s">
        <v>143</v>
      </c>
      <c r="C18" s="4">
        <f>C19</f>
        <v>76.11</v>
      </c>
      <c r="D18" s="4">
        <f>D19</f>
        <v>68.709999999999994</v>
      </c>
      <c r="E18" s="4">
        <f>E19</f>
        <v>2.4</v>
      </c>
      <c r="F18" s="4">
        <f>F19</f>
        <v>5</v>
      </c>
      <c r="G18" s="1"/>
    </row>
    <row r="19" spans="1:7" ht="22.5" customHeight="1">
      <c r="A19" s="4">
        <v>2130601</v>
      </c>
      <c r="B19" s="4" t="s">
        <v>144</v>
      </c>
      <c r="C19" s="4">
        <f>D19+E19+F19</f>
        <v>76.11</v>
      </c>
      <c r="D19" s="4">
        <v>68.709999999999994</v>
      </c>
      <c r="E19" s="4">
        <v>2.4</v>
      </c>
      <c r="F19" s="4">
        <v>5</v>
      </c>
      <c r="G19" s="1"/>
    </row>
    <row r="20" spans="1:7" ht="22.5" customHeight="1">
      <c r="A20" s="4">
        <v>21307</v>
      </c>
      <c r="B20" s="4" t="s">
        <v>145</v>
      </c>
      <c r="C20" s="4">
        <f>C21</f>
        <v>20</v>
      </c>
      <c r="D20" s="4"/>
      <c r="E20" s="4"/>
      <c r="F20" s="4">
        <f>F21</f>
        <v>20</v>
      </c>
      <c r="G20" s="1"/>
    </row>
    <row r="21" spans="1:7" ht="22.5" customHeight="1">
      <c r="A21" s="4">
        <v>2130701</v>
      </c>
      <c r="B21" s="8" t="s">
        <v>146</v>
      </c>
      <c r="C21" s="4">
        <f>F21</f>
        <v>20</v>
      </c>
      <c r="D21" s="4"/>
      <c r="E21" s="4"/>
      <c r="F21" s="4">
        <v>20</v>
      </c>
      <c r="G21" s="1"/>
    </row>
  </sheetData>
  <mergeCells count="1">
    <mergeCell ref="A2:G2"/>
  </mergeCells>
  <phoneticPr fontId="7" type="noConversion"/>
  <pageMargins left="0.69930555555555596" right="0.69930555555555596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34"/>
  <sheetViews>
    <sheetView topLeftCell="A25" workbookViewId="0">
      <selection activeCell="A4" sqref="A4"/>
    </sheetView>
  </sheetViews>
  <sheetFormatPr defaultColWidth="9" defaultRowHeight="13.5"/>
  <cols>
    <col min="1" max="1" width="7" customWidth="1"/>
    <col min="2" max="2" width="26.5" customWidth="1"/>
    <col min="3" max="3" width="7.625" customWidth="1"/>
    <col min="4" max="4" width="12.25" customWidth="1"/>
    <col min="5" max="5" width="11.5" customWidth="1"/>
    <col min="6" max="6" width="15.125" customWidth="1"/>
    <col min="7" max="7" width="9" customWidth="1"/>
  </cols>
  <sheetData>
    <row r="1" spans="1:7">
      <c r="G1" t="s">
        <v>15</v>
      </c>
    </row>
    <row r="2" spans="1:7" ht="54.75" customHeight="1">
      <c r="A2" s="77" t="s">
        <v>16</v>
      </c>
      <c r="B2" s="77"/>
      <c r="C2" s="77"/>
      <c r="D2" s="77"/>
      <c r="E2" s="77"/>
      <c r="F2" s="77"/>
      <c r="G2" s="77"/>
    </row>
    <row r="3" spans="1:7" ht="25.5" customHeight="1">
      <c r="A3" s="5"/>
      <c r="B3" s="5"/>
      <c r="C3" s="5"/>
      <c r="D3" s="5"/>
      <c r="E3" s="5"/>
      <c r="F3" s="5"/>
      <c r="G3" s="5" t="s">
        <v>106</v>
      </c>
    </row>
    <row r="4" spans="1:7" ht="21" customHeight="1">
      <c r="A4" s="35" t="s">
        <v>147</v>
      </c>
      <c r="B4" s="35" t="s">
        <v>148</v>
      </c>
      <c r="C4" s="35" t="s">
        <v>111</v>
      </c>
      <c r="D4" s="35" t="s">
        <v>128</v>
      </c>
      <c r="E4" s="35" t="s">
        <v>129</v>
      </c>
      <c r="F4" s="35" t="s">
        <v>130</v>
      </c>
      <c r="G4" s="35" t="s">
        <v>131</v>
      </c>
    </row>
    <row r="5" spans="1:7" ht="21" customHeight="1">
      <c r="A5" s="38" t="s">
        <v>125</v>
      </c>
      <c r="B5" s="38" t="s">
        <v>125</v>
      </c>
      <c r="C5" s="38">
        <v>1</v>
      </c>
      <c r="D5" s="38">
        <v>2</v>
      </c>
      <c r="E5" s="38">
        <v>3</v>
      </c>
      <c r="F5" s="38">
        <v>4</v>
      </c>
      <c r="G5" s="38" t="s">
        <v>125</v>
      </c>
    </row>
    <row r="6" spans="1:7" ht="21" customHeight="1">
      <c r="A6" s="38"/>
      <c r="B6" s="38" t="s">
        <v>111</v>
      </c>
      <c r="C6" s="38">
        <f>C7+C13+C32</f>
        <v>1363.0400000000002</v>
      </c>
      <c r="D6" s="38">
        <f>D7+D32</f>
        <v>1150.0400000000002</v>
      </c>
      <c r="E6" s="38">
        <f>E13</f>
        <v>46.6</v>
      </c>
      <c r="F6" s="38">
        <f>F13</f>
        <v>166.4</v>
      </c>
      <c r="G6" s="38"/>
    </row>
    <row r="7" spans="1:7" ht="21" customHeight="1">
      <c r="A7" s="38">
        <v>301</v>
      </c>
      <c r="B7" s="38" t="s">
        <v>149</v>
      </c>
      <c r="C7" s="38">
        <f>C8+C9+C10+C11+C12</f>
        <v>1147.1500000000001</v>
      </c>
      <c r="D7" s="38">
        <f>D8+D9+D10+D11+D12</f>
        <v>1147.1500000000001</v>
      </c>
      <c r="E7" s="38"/>
      <c r="F7" s="38"/>
      <c r="G7" s="38"/>
    </row>
    <row r="8" spans="1:7" ht="21" customHeight="1">
      <c r="A8" s="38">
        <v>30101</v>
      </c>
      <c r="B8" s="38" t="s">
        <v>150</v>
      </c>
      <c r="C8" s="38">
        <v>714.26</v>
      </c>
      <c r="D8" s="38">
        <v>714.26</v>
      </c>
      <c r="E8" s="38"/>
      <c r="F8" s="38"/>
      <c r="G8" s="38"/>
    </row>
    <row r="9" spans="1:7" ht="21" customHeight="1">
      <c r="A9" s="38">
        <v>30102</v>
      </c>
      <c r="B9" s="38" t="s">
        <v>151</v>
      </c>
      <c r="C9" s="38">
        <v>293.05</v>
      </c>
      <c r="D9" s="38">
        <v>293.05</v>
      </c>
      <c r="E9" s="38"/>
      <c r="F9" s="38"/>
      <c r="G9" s="38"/>
    </row>
    <row r="10" spans="1:7" ht="21" customHeight="1">
      <c r="A10" s="38">
        <v>30107</v>
      </c>
      <c r="B10" s="38" t="s">
        <v>152</v>
      </c>
      <c r="C10" s="38">
        <v>17.920000000000002</v>
      </c>
      <c r="D10" s="38">
        <v>17.920000000000002</v>
      </c>
      <c r="E10" s="38"/>
      <c r="F10" s="38"/>
      <c r="G10" s="38"/>
    </row>
    <row r="11" spans="1:7" ht="21" customHeight="1">
      <c r="A11" s="38">
        <v>30108</v>
      </c>
      <c r="B11" s="36" t="s">
        <v>153</v>
      </c>
      <c r="C11" s="38">
        <v>107.52</v>
      </c>
      <c r="D11" s="38">
        <v>107.52</v>
      </c>
      <c r="E11" s="38"/>
      <c r="F11" s="38"/>
      <c r="G11" s="38"/>
    </row>
    <row r="12" spans="1:7" ht="21" customHeight="1">
      <c r="A12" s="38">
        <v>30199</v>
      </c>
      <c r="B12" s="38" t="s">
        <v>154</v>
      </c>
      <c r="C12" s="46">
        <v>14.4</v>
      </c>
      <c r="D12" s="46">
        <v>14.4</v>
      </c>
      <c r="E12" s="38"/>
      <c r="F12" s="38"/>
      <c r="G12" s="38"/>
    </row>
    <row r="13" spans="1:7" ht="21" customHeight="1">
      <c r="A13" s="38">
        <v>302</v>
      </c>
      <c r="B13" s="38" t="s">
        <v>155</v>
      </c>
      <c r="C13" s="38">
        <f>E13+F13</f>
        <v>213</v>
      </c>
      <c r="D13" s="38"/>
      <c r="E13" s="38">
        <f>E14+E15+E16+E17+E18+E19+E20+E21+E22+E23+E24+E25+E26+E27+E28+E29+E30+E31</f>
        <v>46.6</v>
      </c>
      <c r="F13" s="38">
        <f>F14+F15+F16+F17+F18+F19+F20+F21+F22+F23+F24+F25+F26+F27+F28+F29+F30++F31</f>
        <v>166.4</v>
      </c>
      <c r="G13" s="38"/>
    </row>
    <row r="14" spans="1:7" ht="21" customHeight="1">
      <c r="A14" s="38">
        <v>30201</v>
      </c>
      <c r="B14" s="38" t="s">
        <v>156</v>
      </c>
      <c r="C14" s="38">
        <f>E14+F14</f>
        <v>49.3</v>
      </c>
      <c r="D14" s="38"/>
      <c r="E14" s="38">
        <v>12.3</v>
      </c>
      <c r="F14" s="38">
        <v>37</v>
      </c>
      <c r="G14" s="38"/>
    </row>
    <row r="15" spans="1:7" ht="21" customHeight="1">
      <c r="A15" s="38">
        <v>30202</v>
      </c>
      <c r="B15" s="38" t="s">
        <v>157</v>
      </c>
      <c r="C15" s="38">
        <f t="shared" ref="C15:C31" si="0">E15+F15</f>
        <v>23.7</v>
      </c>
      <c r="D15" s="38"/>
      <c r="E15" s="38">
        <v>5.2</v>
      </c>
      <c r="F15" s="38">
        <v>18.5</v>
      </c>
      <c r="G15" s="38"/>
    </row>
    <row r="16" spans="1:7" ht="21" customHeight="1">
      <c r="A16" s="38">
        <v>30203</v>
      </c>
      <c r="B16" s="38" t="s">
        <v>158</v>
      </c>
      <c r="C16" s="38">
        <f t="shared" si="0"/>
        <v>7</v>
      </c>
      <c r="D16" s="38"/>
      <c r="E16" s="38"/>
      <c r="F16" s="38">
        <v>7</v>
      </c>
      <c r="G16" s="38"/>
    </row>
    <row r="17" spans="1:7" ht="21" customHeight="1">
      <c r="A17" s="45" t="s">
        <v>159</v>
      </c>
      <c r="B17" s="38" t="s">
        <v>160</v>
      </c>
      <c r="C17" s="38">
        <f t="shared" si="0"/>
        <v>1</v>
      </c>
      <c r="D17" s="38"/>
      <c r="E17" s="38"/>
      <c r="F17" s="38">
        <v>1</v>
      </c>
      <c r="G17" s="38"/>
    </row>
    <row r="18" spans="1:7" ht="21" customHeight="1">
      <c r="A18" s="38">
        <v>30205</v>
      </c>
      <c r="B18" s="38" t="s">
        <v>161</v>
      </c>
      <c r="C18" s="38">
        <f t="shared" si="0"/>
        <v>5.7</v>
      </c>
      <c r="D18" s="38"/>
      <c r="E18" s="38">
        <v>2.7</v>
      </c>
      <c r="F18" s="38">
        <v>3</v>
      </c>
      <c r="G18" s="38"/>
    </row>
    <row r="19" spans="1:7" ht="21" customHeight="1">
      <c r="A19" s="38">
        <v>30206</v>
      </c>
      <c r="B19" s="38" t="s">
        <v>162</v>
      </c>
      <c r="C19" s="38">
        <f t="shared" si="0"/>
        <v>13.2</v>
      </c>
      <c r="D19" s="38"/>
      <c r="E19" s="38">
        <v>6.2</v>
      </c>
      <c r="F19" s="38">
        <v>7</v>
      </c>
      <c r="G19" s="38"/>
    </row>
    <row r="20" spans="1:7" ht="21" customHeight="1">
      <c r="A20" s="38">
        <v>30207</v>
      </c>
      <c r="B20" s="38" t="s">
        <v>163</v>
      </c>
      <c r="C20" s="38">
        <f t="shared" si="0"/>
        <v>0.1</v>
      </c>
      <c r="D20" s="38"/>
      <c r="E20" s="38">
        <v>0.1</v>
      </c>
      <c r="F20" s="38"/>
      <c r="G20" s="38"/>
    </row>
    <row r="21" spans="1:7" ht="21" customHeight="1">
      <c r="A21" s="38">
        <v>30211</v>
      </c>
      <c r="B21" s="38" t="s">
        <v>164</v>
      </c>
      <c r="C21" s="38">
        <f t="shared" si="0"/>
        <v>31.1</v>
      </c>
      <c r="D21" s="38"/>
      <c r="E21" s="38">
        <v>5.6</v>
      </c>
      <c r="F21" s="38">
        <v>25.5</v>
      </c>
      <c r="G21" s="38"/>
    </row>
    <row r="22" spans="1:7" ht="21" customHeight="1">
      <c r="A22" s="38">
        <v>30213</v>
      </c>
      <c r="B22" s="38" t="s">
        <v>165</v>
      </c>
      <c r="C22" s="38">
        <f t="shared" si="0"/>
        <v>15.9</v>
      </c>
      <c r="D22" s="38"/>
      <c r="E22" s="38"/>
      <c r="F22" s="38">
        <v>15.9</v>
      </c>
      <c r="G22" s="38"/>
    </row>
    <row r="23" spans="1:7" ht="21" customHeight="1">
      <c r="A23" s="38">
        <v>30214</v>
      </c>
      <c r="B23" s="38" t="s">
        <v>166</v>
      </c>
      <c r="C23" s="38">
        <f t="shared" si="0"/>
        <v>0.3</v>
      </c>
      <c r="D23" s="38"/>
      <c r="E23" s="38">
        <v>0.3</v>
      </c>
      <c r="F23" s="38"/>
      <c r="G23" s="38"/>
    </row>
    <row r="24" spans="1:7" ht="21" customHeight="1">
      <c r="A24" s="38">
        <v>30215</v>
      </c>
      <c r="B24" s="38" t="s">
        <v>167</v>
      </c>
      <c r="C24" s="38">
        <f t="shared" si="0"/>
        <v>5</v>
      </c>
      <c r="D24" s="38"/>
      <c r="E24" s="38">
        <v>2</v>
      </c>
      <c r="F24" s="38">
        <v>3</v>
      </c>
      <c r="G24" s="38"/>
    </row>
    <row r="25" spans="1:7" ht="21" customHeight="1">
      <c r="A25" s="38">
        <v>30216</v>
      </c>
      <c r="B25" s="38" t="s">
        <v>168</v>
      </c>
      <c r="C25" s="38">
        <f t="shared" si="0"/>
        <v>9.1999999999999993</v>
      </c>
      <c r="D25" s="38"/>
      <c r="E25" s="38">
        <v>0.2</v>
      </c>
      <c r="F25" s="38">
        <v>9</v>
      </c>
      <c r="G25" s="38"/>
    </row>
    <row r="26" spans="1:7" ht="21" customHeight="1">
      <c r="A26" s="38">
        <v>30217</v>
      </c>
      <c r="B26" s="38" t="s">
        <v>169</v>
      </c>
      <c r="C26" s="38">
        <f t="shared" si="0"/>
        <v>5.8</v>
      </c>
      <c r="D26" s="38"/>
      <c r="E26" s="38">
        <v>4.8</v>
      </c>
      <c r="F26" s="38">
        <v>1</v>
      </c>
      <c r="G26" s="38"/>
    </row>
    <row r="27" spans="1:7" ht="21" customHeight="1">
      <c r="A27" s="38">
        <v>30226</v>
      </c>
      <c r="B27" s="38" t="s">
        <v>170</v>
      </c>
      <c r="C27" s="38">
        <f t="shared" si="0"/>
        <v>18.100000000000001</v>
      </c>
      <c r="D27" s="38"/>
      <c r="E27" s="38">
        <v>0.1</v>
      </c>
      <c r="F27" s="38">
        <v>18</v>
      </c>
      <c r="G27" s="38"/>
    </row>
    <row r="28" spans="1:7" ht="21" customHeight="1">
      <c r="A28" s="38">
        <v>30227</v>
      </c>
      <c r="B28" s="38" t="s">
        <v>171</v>
      </c>
      <c r="C28" s="38">
        <f t="shared" si="0"/>
        <v>6</v>
      </c>
      <c r="D28" s="38"/>
      <c r="E28" s="38"/>
      <c r="F28" s="38">
        <v>6</v>
      </c>
      <c r="G28" s="38"/>
    </row>
    <row r="29" spans="1:7" ht="21" customHeight="1">
      <c r="A29" s="38">
        <v>30231</v>
      </c>
      <c r="B29" s="38" t="s">
        <v>172</v>
      </c>
      <c r="C29" s="38">
        <f t="shared" si="0"/>
        <v>11.1</v>
      </c>
      <c r="D29" s="38"/>
      <c r="E29" s="38">
        <v>5.6</v>
      </c>
      <c r="F29" s="38">
        <v>5.5</v>
      </c>
      <c r="G29" s="38"/>
    </row>
    <row r="30" spans="1:7" ht="21" customHeight="1">
      <c r="A30" s="38">
        <v>30239</v>
      </c>
      <c r="B30" s="38" t="s">
        <v>173</v>
      </c>
      <c r="C30" s="38">
        <f t="shared" si="0"/>
        <v>5</v>
      </c>
      <c r="D30" s="38"/>
      <c r="E30" s="38"/>
      <c r="F30" s="38">
        <v>5</v>
      </c>
      <c r="G30" s="38"/>
    </row>
    <row r="31" spans="1:7" ht="21" customHeight="1">
      <c r="A31" s="38">
        <v>30299</v>
      </c>
      <c r="B31" s="38" t="s">
        <v>174</v>
      </c>
      <c r="C31" s="38">
        <f t="shared" si="0"/>
        <v>5.5</v>
      </c>
      <c r="D31" s="38"/>
      <c r="E31" s="38">
        <v>1.5</v>
      </c>
      <c r="F31" s="38">
        <v>4</v>
      </c>
      <c r="G31" s="38"/>
    </row>
    <row r="32" spans="1:7" ht="21" customHeight="1">
      <c r="A32" s="38">
        <v>303</v>
      </c>
      <c r="B32" s="38" t="s">
        <v>175</v>
      </c>
      <c r="C32" s="38">
        <f>C33+C34</f>
        <v>2.8899999999999997</v>
      </c>
      <c r="D32" s="38">
        <f>D33+D34</f>
        <v>2.8899999999999997</v>
      </c>
      <c r="E32" s="38"/>
      <c r="F32" s="38"/>
      <c r="G32" s="38"/>
    </row>
    <row r="33" spans="1:7" ht="21" customHeight="1">
      <c r="A33" s="38">
        <v>30305</v>
      </c>
      <c r="B33" s="38" t="s">
        <v>176</v>
      </c>
      <c r="C33" s="38">
        <v>0.72</v>
      </c>
      <c r="D33" s="38">
        <v>0.72</v>
      </c>
      <c r="E33" s="38"/>
      <c r="F33" s="38"/>
      <c r="G33" s="38"/>
    </row>
    <row r="34" spans="1:7" ht="21" customHeight="1">
      <c r="A34" s="38">
        <v>30399</v>
      </c>
      <c r="B34" s="38" t="s">
        <v>177</v>
      </c>
      <c r="C34" s="38">
        <v>2.17</v>
      </c>
      <c r="D34" s="38">
        <v>2.17</v>
      </c>
      <c r="E34" s="38"/>
      <c r="F34" s="38"/>
      <c r="G34" s="38"/>
    </row>
  </sheetData>
  <mergeCells count="1">
    <mergeCell ref="A2:G2"/>
  </mergeCells>
  <phoneticPr fontId="7" type="noConversion"/>
  <pageMargins left="0.69930555555555596" right="0.69930555555555596" top="0.75" bottom="0.75" header="0.3" footer="0.3"/>
  <pageSetup paperSize="9" orientation="portrait" verticalDpi="0" r:id="rId1"/>
  <ignoredErrors>
    <ignoredError sqref="A17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I11" sqref="I11"/>
    </sheetView>
  </sheetViews>
  <sheetFormatPr defaultColWidth="9" defaultRowHeight="13.5"/>
  <cols>
    <col min="1" max="1" width="12.5" customWidth="1"/>
    <col min="2" max="2" width="21.75" customWidth="1"/>
    <col min="3" max="3" width="10.875" customWidth="1"/>
    <col min="4" max="5" width="13" customWidth="1"/>
    <col min="6" max="6" width="11" customWidth="1"/>
  </cols>
  <sheetData>
    <row r="1" spans="1:6" ht="23.1" customHeight="1">
      <c r="F1" t="s">
        <v>279</v>
      </c>
    </row>
    <row r="2" spans="1:6" ht="29.1" customHeight="1">
      <c r="A2" s="86" t="s">
        <v>277</v>
      </c>
      <c r="B2" s="86"/>
      <c r="C2" s="86"/>
      <c r="D2" s="86"/>
      <c r="E2" s="86"/>
      <c r="F2" s="86"/>
    </row>
    <row r="3" spans="1:6" ht="21.6" customHeight="1">
      <c r="A3" s="5"/>
      <c r="B3" s="5"/>
      <c r="C3" s="5"/>
      <c r="D3" s="5"/>
      <c r="E3" s="5"/>
      <c r="F3" s="5" t="s">
        <v>106</v>
      </c>
    </row>
    <row r="4" spans="1:6" ht="16.5" customHeight="1">
      <c r="A4" s="2" t="s">
        <v>147</v>
      </c>
      <c r="B4" s="2" t="s">
        <v>148</v>
      </c>
      <c r="C4" s="2" t="s">
        <v>111</v>
      </c>
      <c r="D4" s="2" t="s">
        <v>128</v>
      </c>
      <c r="E4" s="2" t="s">
        <v>129</v>
      </c>
      <c r="F4" s="2" t="s">
        <v>131</v>
      </c>
    </row>
    <row r="5" spans="1:6" ht="16.5" customHeight="1">
      <c r="A5" s="2" t="s">
        <v>125</v>
      </c>
      <c r="B5" s="2" t="s">
        <v>125</v>
      </c>
      <c r="C5" s="2">
        <v>1</v>
      </c>
      <c r="D5" s="2">
        <v>2</v>
      </c>
      <c r="E5" s="2">
        <v>3</v>
      </c>
      <c r="F5" s="2" t="s">
        <v>125</v>
      </c>
    </row>
    <row r="6" spans="1:6" ht="24.75" customHeight="1">
      <c r="A6" s="2"/>
      <c r="B6" s="2" t="s">
        <v>111</v>
      </c>
      <c r="C6" s="4">
        <f>C7+C11+C14</f>
        <v>1196.6399999999999</v>
      </c>
      <c r="D6" s="4">
        <f>D7+D11+D14</f>
        <v>1150.04</v>
      </c>
      <c r="E6" s="4">
        <f>E7+E11+E15</f>
        <v>46.6</v>
      </c>
      <c r="F6" s="1"/>
    </row>
    <row r="7" spans="1:6" ht="24.75" customHeight="1">
      <c r="A7" s="4">
        <v>201</v>
      </c>
      <c r="B7" s="4" t="s">
        <v>132</v>
      </c>
      <c r="C7" s="4">
        <f>C8</f>
        <v>1082.19</v>
      </c>
      <c r="D7" s="4">
        <f>D8</f>
        <v>1039.49</v>
      </c>
      <c r="E7" s="4">
        <f>E8</f>
        <v>42.7</v>
      </c>
      <c r="F7" s="1"/>
    </row>
    <row r="8" spans="1:6" ht="24.75" customHeight="1">
      <c r="A8" s="4">
        <v>20106</v>
      </c>
      <c r="B8" s="4" t="s">
        <v>133</v>
      </c>
      <c r="C8" s="4">
        <f>C9+C10</f>
        <v>1082.19</v>
      </c>
      <c r="D8" s="4">
        <f>D9+D10</f>
        <v>1039.49</v>
      </c>
      <c r="E8" s="4">
        <f>E9+E10</f>
        <v>42.7</v>
      </c>
      <c r="F8" s="1"/>
    </row>
    <row r="9" spans="1:6" ht="24.75" customHeight="1">
      <c r="A9" s="4">
        <v>2010601</v>
      </c>
      <c r="B9" s="4" t="s">
        <v>134</v>
      </c>
      <c r="C9" s="4">
        <f>D9+E9</f>
        <v>579.32000000000005</v>
      </c>
      <c r="D9" s="4">
        <v>554.62</v>
      </c>
      <c r="E9" s="4">
        <v>24.7</v>
      </c>
      <c r="F9" s="1"/>
    </row>
    <row r="10" spans="1:6" ht="24.75" customHeight="1">
      <c r="A10" s="4">
        <v>2010650</v>
      </c>
      <c r="B10" s="4" t="s">
        <v>138</v>
      </c>
      <c r="C10" s="4">
        <f>D10+E10</f>
        <v>502.87</v>
      </c>
      <c r="D10" s="4">
        <v>484.87</v>
      </c>
      <c r="E10" s="4">
        <v>18</v>
      </c>
      <c r="F10" s="1"/>
    </row>
    <row r="11" spans="1:6" ht="24.75" customHeight="1">
      <c r="A11" s="4">
        <v>205</v>
      </c>
      <c r="B11" s="4" t="s">
        <v>139</v>
      </c>
      <c r="C11" s="4">
        <f t="shared" ref="C11:E12" si="0">C12</f>
        <v>43.34</v>
      </c>
      <c r="D11" s="4">
        <f t="shared" si="0"/>
        <v>41.84</v>
      </c>
      <c r="E11" s="4">
        <f t="shared" si="0"/>
        <v>1.5</v>
      </c>
      <c r="F11" s="1"/>
    </row>
    <row r="12" spans="1:6" ht="24.75" customHeight="1">
      <c r="A12" s="4">
        <v>20508</v>
      </c>
      <c r="B12" s="4" t="s">
        <v>140</v>
      </c>
      <c r="C12" s="4">
        <f t="shared" si="0"/>
        <v>43.34</v>
      </c>
      <c r="D12" s="4">
        <f t="shared" si="0"/>
        <v>41.84</v>
      </c>
      <c r="E12" s="4">
        <f t="shared" si="0"/>
        <v>1.5</v>
      </c>
      <c r="F12" s="1"/>
    </row>
    <row r="13" spans="1:6" ht="24.75" customHeight="1">
      <c r="A13" s="4">
        <v>2050802</v>
      </c>
      <c r="B13" s="4" t="s">
        <v>141</v>
      </c>
      <c r="C13" s="4">
        <f>D13+E13+F13</f>
        <v>43.34</v>
      </c>
      <c r="D13" s="4">
        <v>41.84</v>
      </c>
      <c r="E13" s="4">
        <v>1.5</v>
      </c>
      <c r="F13" s="1"/>
    </row>
    <row r="14" spans="1:6" ht="24.75" customHeight="1">
      <c r="A14" s="4">
        <v>213</v>
      </c>
      <c r="B14" s="4" t="s">
        <v>142</v>
      </c>
      <c r="C14" s="4">
        <f t="shared" ref="C14:E15" si="1">C15</f>
        <v>71.11</v>
      </c>
      <c r="D14" s="4">
        <f t="shared" si="1"/>
        <v>68.709999999999994</v>
      </c>
      <c r="E14" s="4">
        <f t="shared" si="1"/>
        <v>2.4</v>
      </c>
      <c r="F14" s="1"/>
    </row>
    <row r="15" spans="1:6" ht="24.75" customHeight="1">
      <c r="A15" s="4">
        <v>21306</v>
      </c>
      <c r="B15" s="4" t="s">
        <v>143</v>
      </c>
      <c r="C15" s="4">
        <f t="shared" si="1"/>
        <v>71.11</v>
      </c>
      <c r="D15" s="4">
        <f t="shared" si="1"/>
        <v>68.709999999999994</v>
      </c>
      <c r="E15" s="4">
        <f t="shared" si="1"/>
        <v>2.4</v>
      </c>
      <c r="F15" s="1"/>
    </row>
    <row r="16" spans="1:6" ht="24.75" customHeight="1">
      <c r="A16" s="4">
        <v>2130601</v>
      </c>
      <c r="B16" s="4" t="s">
        <v>144</v>
      </c>
      <c r="C16" s="4">
        <f>D16+E16+F16</f>
        <v>71.11</v>
      </c>
      <c r="D16" s="4">
        <v>68.709999999999994</v>
      </c>
      <c r="E16" s="4">
        <v>2.4</v>
      </c>
      <c r="F16" s="1"/>
    </row>
  </sheetData>
  <mergeCells count="1">
    <mergeCell ref="A2:F2"/>
  </mergeCells>
  <phoneticPr fontId="7" type="noConversion"/>
  <pageMargins left="0.69930555555555596" right="0.69930555555555596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4"/>
  <sheetViews>
    <sheetView topLeftCell="A28" workbookViewId="0">
      <selection activeCell="G11" sqref="G11"/>
    </sheetView>
  </sheetViews>
  <sheetFormatPr defaultColWidth="9" defaultRowHeight="13.5"/>
  <cols>
    <col min="1" max="1" width="12.25" customWidth="1"/>
    <col min="2" max="2" width="25" customWidth="1"/>
    <col min="3" max="3" width="13.25" customWidth="1"/>
    <col min="4" max="5" width="13" customWidth="1"/>
    <col min="6" max="6" width="11" customWidth="1"/>
  </cols>
  <sheetData>
    <row r="1" spans="1:6">
      <c r="F1" t="s">
        <v>278</v>
      </c>
    </row>
    <row r="2" spans="1:6" ht="41.25" customHeight="1">
      <c r="A2" s="86" t="s">
        <v>276</v>
      </c>
      <c r="B2" s="86"/>
      <c r="C2" s="86"/>
      <c r="D2" s="86"/>
      <c r="E2" s="86"/>
      <c r="F2" s="86"/>
    </row>
    <row r="3" spans="1:6">
      <c r="A3" s="5"/>
      <c r="B3" s="5"/>
      <c r="C3" s="5"/>
      <c r="D3" s="5"/>
      <c r="E3" s="5"/>
      <c r="F3" s="5" t="s">
        <v>106</v>
      </c>
    </row>
    <row r="4" spans="1:6" ht="21" customHeight="1">
      <c r="A4" s="2" t="s">
        <v>126</v>
      </c>
      <c r="B4" s="2" t="s">
        <v>127</v>
      </c>
      <c r="C4" s="2" t="s">
        <v>111</v>
      </c>
      <c r="D4" s="2" t="s">
        <v>128</v>
      </c>
      <c r="E4" s="2" t="s">
        <v>129</v>
      </c>
      <c r="F4" s="2" t="s">
        <v>131</v>
      </c>
    </row>
    <row r="5" spans="1:6" ht="21" customHeight="1">
      <c r="A5" s="2" t="s">
        <v>125</v>
      </c>
      <c r="B5" s="2" t="s">
        <v>125</v>
      </c>
      <c r="C5" s="2">
        <v>1</v>
      </c>
      <c r="D5" s="2">
        <v>2</v>
      </c>
      <c r="E5" s="2">
        <v>3</v>
      </c>
      <c r="F5" s="2" t="s">
        <v>125</v>
      </c>
    </row>
    <row r="6" spans="1:6" ht="21" customHeight="1">
      <c r="A6" s="2"/>
      <c r="B6" s="2" t="s">
        <v>111</v>
      </c>
      <c r="C6" s="4">
        <f>C7+C13+C32</f>
        <v>1196.6400000000001</v>
      </c>
      <c r="D6" s="4">
        <f>D7+D32</f>
        <v>1150.0400000000002</v>
      </c>
      <c r="E6" s="4">
        <f>E13</f>
        <v>46.6</v>
      </c>
      <c r="F6" s="1"/>
    </row>
    <row r="7" spans="1:6" ht="21" customHeight="1">
      <c r="A7" s="4">
        <v>301</v>
      </c>
      <c r="B7" s="1" t="s">
        <v>149</v>
      </c>
      <c r="C7" s="4">
        <f>C8+C9+C10+C11+C12</f>
        <v>1147.1500000000001</v>
      </c>
      <c r="D7" s="4">
        <f>D8+D9+D10+D11+D12</f>
        <v>1147.1500000000001</v>
      </c>
      <c r="E7" s="4"/>
      <c r="F7" s="1"/>
    </row>
    <row r="8" spans="1:6" ht="21" customHeight="1">
      <c r="A8" s="4">
        <v>30101</v>
      </c>
      <c r="B8" s="1" t="s">
        <v>150</v>
      </c>
      <c r="C8" s="4">
        <v>714.26</v>
      </c>
      <c r="D8" s="4">
        <v>714.26</v>
      </c>
      <c r="E8" s="4"/>
      <c r="F8" s="1"/>
    </row>
    <row r="9" spans="1:6" ht="21" customHeight="1">
      <c r="A9" s="4">
        <v>30102</v>
      </c>
      <c r="B9" s="1" t="s">
        <v>151</v>
      </c>
      <c r="C9" s="4">
        <v>293.05</v>
      </c>
      <c r="D9" s="4">
        <v>293.05</v>
      </c>
      <c r="E9" s="4"/>
      <c r="F9" s="1"/>
    </row>
    <row r="10" spans="1:6" ht="21" customHeight="1">
      <c r="A10" s="4">
        <v>30107</v>
      </c>
      <c r="B10" s="1" t="s">
        <v>152</v>
      </c>
      <c r="C10" s="4">
        <v>17.920000000000002</v>
      </c>
      <c r="D10" s="4">
        <v>17.920000000000002</v>
      </c>
      <c r="E10" s="4"/>
      <c r="F10" s="1"/>
    </row>
    <row r="11" spans="1:6" ht="21" customHeight="1">
      <c r="A11" s="4">
        <v>30108</v>
      </c>
      <c r="B11" s="9" t="s">
        <v>153</v>
      </c>
      <c r="C11" s="4">
        <v>107.52</v>
      </c>
      <c r="D11" s="4">
        <v>107.52</v>
      </c>
      <c r="E11" s="4"/>
      <c r="F11" s="1"/>
    </row>
    <row r="12" spans="1:6" ht="21" customHeight="1">
      <c r="A12" s="4">
        <v>30199</v>
      </c>
      <c r="B12" s="1" t="s">
        <v>154</v>
      </c>
      <c r="C12" s="51">
        <v>14.4</v>
      </c>
      <c r="D12" s="51">
        <v>14.4</v>
      </c>
      <c r="E12" s="4"/>
      <c r="F12" s="1"/>
    </row>
    <row r="13" spans="1:6" ht="21" customHeight="1">
      <c r="A13" s="4">
        <v>302</v>
      </c>
      <c r="B13" s="1" t="s">
        <v>155</v>
      </c>
      <c r="C13" s="4">
        <f>C14+C15+C16+C17+C18+C19+C20+C21+C22+C23+C24+C25+C26+C27+C28+C29+C30+C31</f>
        <v>46.6</v>
      </c>
      <c r="D13" s="4"/>
      <c r="E13" s="4">
        <f>E14+E15+E16+E17+E18+E19+E20+E21+E22+E23+E24+E25+E26+E27+E28+E29+E30+E31</f>
        <v>46.6</v>
      </c>
      <c r="F13" s="1"/>
    </row>
    <row r="14" spans="1:6" ht="21" customHeight="1">
      <c r="A14" s="4">
        <v>30201</v>
      </c>
      <c r="B14" s="1" t="s">
        <v>156</v>
      </c>
      <c r="C14" s="4">
        <v>12.3</v>
      </c>
      <c r="D14" s="4"/>
      <c r="E14" s="4">
        <v>12.3</v>
      </c>
      <c r="F14" s="1"/>
    </row>
    <row r="15" spans="1:6" ht="21" customHeight="1">
      <c r="A15" s="4">
        <v>30202</v>
      </c>
      <c r="B15" s="1" t="s">
        <v>157</v>
      </c>
      <c r="C15" s="4">
        <v>5.2</v>
      </c>
      <c r="D15" s="4"/>
      <c r="E15" s="4">
        <v>5.2</v>
      </c>
      <c r="F15" s="1"/>
    </row>
    <row r="16" spans="1:6" ht="21" customHeight="1">
      <c r="A16" s="4">
        <v>30203</v>
      </c>
      <c r="B16" s="1" t="s">
        <v>158</v>
      </c>
      <c r="C16" s="4"/>
      <c r="D16" s="4"/>
      <c r="E16" s="4"/>
      <c r="F16" s="1"/>
    </row>
    <row r="17" spans="1:6" ht="21" customHeight="1">
      <c r="A17" s="16" t="s">
        <v>159</v>
      </c>
      <c r="B17" s="1" t="s">
        <v>160</v>
      </c>
      <c r="C17" s="4"/>
      <c r="D17" s="4"/>
      <c r="E17" s="4"/>
      <c r="F17" s="1"/>
    </row>
    <row r="18" spans="1:6" ht="21" customHeight="1">
      <c r="A18" s="4">
        <v>30205</v>
      </c>
      <c r="B18" s="1" t="s">
        <v>161</v>
      </c>
      <c r="C18" s="4">
        <v>2.7</v>
      </c>
      <c r="D18" s="4"/>
      <c r="E18" s="4">
        <v>2.7</v>
      </c>
      <c r="F18" s="1"/>
    </row>
    <row r="19" spans="1:6" ht="21" customHeight="1">
      <c r="A19" s="4">
        <v>30206</v>
      </c>
      <c r="B19" s="1" t="s">
        <v>162</v>
      </c>
      <c r="C19" s="4">
        <v>6.2</v>
      </c>
      <c r="D19" s="4"/>
      <c r="E19" s="4">
        <v>6.2</v>
      </c>
      <c r="F19" s="1"/>
    </row>
    <row r="20" spans="1:6" ht="21" customHeight="1">
      <c r="A20" s="4">
        <v>30207</v>
      </c>
      <c r="B20" s="1" t="s">
        <v>163</v>
      </c>
      <c r="C20" s="4">
        <v>0.1</v>
      </c>
      <c r="D20" s="4"/>
      <c r="E20" s="4">
        <v>0.1</v>
      </c>
      <c r="F20" s="1"/>
    </row>
    <row r="21" spans="1:6" ht="21" customHeight="1">
      <c r="A21" s="4">
        <v>30211</v>
      </c>
      <c r="B21" s="1" t="s">
        <v>164</v>
      </c>
      <c r="C21" s="4">
        <v>5.6</v>
      </c>
      <c r="D21" s="4"/>
      <c r="E21" s="4">
        <v>5.6</v>
      </c>
      <c r="F21" s="1"/>
    </row>
    <row r="22" spans="1:6" ht="21" customHeight="1">
      <c r="A22" s="4">
        <v>30213</v>
      </c>
      <c r="B22" s="1" t="s">
        <v>165</v>
      </c>
      <c r="C22" s="4"/>
      <c r="D22" s="4"/>
      <c r="E22" s="4"/>
      <c r="F22" s="1"/>
    </row>
    <row r="23" spans="1:6" ht="21" customHeight="1">
      <c r="A23" s="4">
        <v>30214</v>
      </c>
      <c r="B23" s="1" t="s">
        <v>166</v>
      </c>
      <c r="C23" s="4">
        <v>0.3</v>
      </c>
      <c r="D23" s="4"/>
      <c r="E23" s="4">
        <v>0.3</v>
      </c>
      <c r="F23" s="1"/>
    </row>
    <row r="24" spans="1:6" ht="21" customHeight="1">
      <c r="A24" s="4">
        <v>30215</v>
      </c>
      <c r="B24" s="1" t="s">
        <v>167</v>
      </c>
      <c r="C24" s="4">
        <v>2</v>
      </c>
      <c r="D24" s="4"/>
      <c r="E24" s="4">
        <v>2</v>
      </c>
      <c r="F24" s="1"/>
    </row>
    <row r="25" spans="1:6" ht="21" customHeight="1">
      <c r="A25" s="4">
        <v>30216</v>
      </c>
      <c r="B25" s="1" t="s">
        <v>168</v>
      </c>
      <c r="C25" s="4">
        <v>0.2</v>
      </c>
      <c r="D25" s="4"/>
      <c r="E25" s="4">
        <v>0.2</v>
      </c>
      <c r="F25" s="1"/>
    </row>
    <row r="26" spans="1:6" ht="21" customHeight="1">
      <c r="A26" s="4">
        <v>30217</v>
      </c>
      <c r="B26" s="1" t="s">
        <v>169</v>
      </c>
      <c r="C26" s="4">
        <v>4.8</v>
      </c>
      <c r="D26" s="4"/>
      <c r="E26" s="4">
        <v>4.8</v>
      </c>
      <c r="F26" s="1"/>
    </row>
    <row r="27" spans="1:6" ht="21" customHeight="1">
      <c r="A27" s="4">
        <v>30226</v>
      </c>
      <c r="B27" s="1" t="s">
        <v>170</v>
      </c>
      <c r="C27" s="4">
        <v>0.1</v>
      </c>
      <c r="D27" s="4"/>
      <c r="E27" s="4">
        <v>0.1</v>
      </c>
      <c r="F27" s="1"/>
    </row>
    <row r="28" spans="1:6" ht="21" customHeight="1">
      <c r="A28" s="4">
        <v>30227</v>
      </c>
      <c r="B28" s="1" t="s">
        <v>171</v>
      </c>
      <c r="C28" s="4"/>
      <c r="D28" s="4"/>
      <c r="E28" s="4"/>
      <c r="F28" s="1"/>
    </row>
    <row r="29" spans="1:6" ht="21" customHeight="1">
      <c r="A29" s="4">
        <v>30231</v>
      </c>
      <c r="B29" s="1" t="s">
        <v>172</v>
      </c>
      <c r="C29" s="4">
        <v>5.6</v>
      </c>
      <c r="D29" s="4"/>
      <c r="E29" s="4">
        <v>5.6</v>
      </c>
      <c r="F29" s="1"/>
    </row>
    <row r="30" spans="1:6" ht="21" customHeight="1">
      <c r="A30" s="4">
        <v>30239</v>
      </c>
      <c r="B30" s="1" t="s">
        <v>173</v>
      </c>
      <c r="C30" s="4"/>
      <c r="D30" s="4"/>
      <c r="E30" s="4"/>
      <c r="F30" s="1"/>
    </row>
    <row r="31" spans="1:6" ht="21" customHeight="1">
      <c r="A31" s="4">
        <v>30299</v>
      </c>
      <c r="B31" s="1" t="s">
        <v>174</v>
      </c>
      <c r="C31" s="4">
        <v>1.5</v>
      </c>
      <c r="D31" s="4"/>
      <c r="E31" s="4">
        <v>1.5</v>
      </c>
      <c r="F31" s="1"/>
    </row>
    <row r="32" spans="1:6" ht="21" customHeight="1">
      <c r="A32" s="4">
        <v>303</v>
      </c>
      <c r="B32" s="1" t="s">
        <v>175</v>
      </c>
      <c r="C32" s="4">
        <f>C33+C34</f>
        <v>2.8899999999999997</v>
      </c>
      <c r="D32" s="4">
        <f>D33+D34</f>
        <v>2.8899999999999997</v>
      </c>
      <c r="E32" s="4"/>
      <c r="F32" s="1"/>
    </row>
    <row r="33" spans="1:6" ht="21" customHeight="1">
      <c r="A33" s="4">
        <v>30305</v>
      </c>
      <c r="B33" s="1" t="s">
        <v>176</v>
      </c>
      <c r="C33" s="4">
        <v>0.72</v>
      </c>
      <c r="D33" s="4">
        <v>0.72</v>
      </c>
      <c r="E33" s="4"/>
      <c r="F33" s="1"/>
    </row>
    <row r="34" spans="1:6" ht="21" customHeight="1">
      <c r="A34" s="4">
        <v>30399</v>
      </c>
      <c r="B34" s="1" t="s">
        <v>177</v>
      </c>
      <c r="C34" s="4">
        <v>2.17</v>
      </c>
      <c r="D34" s="4">
        <v>2.17</v>
      </c>
      <c r="E34" s="4"/>
      <c r="F34" s="1"/>
    </row>
  </sheetData>
  <mergeCells count="1">
    <mergeCell ref="A2:F2"/>
  </mergeCells>
  <phoneticPr fontId="7" type="noConversion"/>
  <pageMargins left="0.69930555555555596" right="0.69930555555555596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45"/>
  <sheetViews>
    <sheetView topLeftCell="A22" workbookViewId="0">
      <selection activeCell="A2" sqref="A2:F2"/>
    </sheetView>
  </sheetViews>
  <sheetFormatPr defaultColWidth="9" defaultRowHeight="13.5"/>
  <cols>
    <col min="1" max="1" width="27.75" customWidth="1"/>
    <col min="2" max="2" width="12.625" customWidth="1"/>
    <col min="3" max="3" width="31.5" customWidth="1"/>
    <col min="4" max="4" width="13.875" customWidth="1"/>
    <col min="5" max="5" width="28.5" customWidth="1"/>
    <col min="6" max="6" width="18.125" customWidth="1"/>
  </cols>
  <sheetData>
    <row r="1" spans="1:6" ht="34.5" customHeight="1">
      <c r="F1" t="s">
        <v>178</v>
      </c>
    </row>
    <row r="2" spans="1:6" ht="21.75" customHeight="1">
      <c r="A2" s="77" t="s">
        <v>22</v>
      </c>
      <c r="B2" s="77"/>
      <c r="C2" s="77"/>
      <c r="D2" s="77"/>
      <c r="E2" s="77"/>
      <c r="F2" s="77"/>
    </row>
    <row r="3" spans="1:6" ht="27.75" customHeight="1">
      <c r="F3" s="47" t="s">
        <v>285</v>
      </c>
    </row>
    <row r="4" spans="1:6" ht="18" customHeight="1">
      <c r="A4" s="73" t="s">
        <v>33</v>
      </c>
      <c r="B4" s="73"/>
      <c r="C4" s="73" t="s">
        <v>34</v>
      </c>
      <c r="D4" s="73"/>
      <c r="E4" s="73"/>
      <c r="F4" s="73"/>
    </row>
    <row r="5" spans="1:6" ht="18" customHeight="1">
      <c r="A5" s="2" t="s">
        <v>35</v>
      </c>
      <c r="B5" s="2" t="s">
        <v>36</v>
      </c>
      <c r="C5" s="2" t="s">
        <v>37</v>
      </c>
      <c r="D5" s="2" t="s">
        <v>36</v>
      </c>
      <c r="E5" s="2" t="s">
        <v>38</v>
      </c>
      <c r="F5" s="2" t="s">
        <v>36</v>
      </c>
    </row>
    <row r="6" spans="1:6" ht="18" customHeight="1">
      <c r="A6" s="1" t="s">
        <v>179</v>
      </c>
      <c r="B6" s="1"/>
      <c r="C6" s="4" t="s">
        <v>180</v>
      </c>
      <c r="D6" s="1"/>
      <c r="E6" s="4" t="s">
        <v>181</v>
      </c>
      <c r="F6" s="1"/>
    </row>
    <row r="7" spans="1:6" ht="18" customHeight="1">
      <c r="A7" s="11"/>
      <c r="B7" s="1"/>
      <c r="C7" s="4" t="s">
        <v>182</v>
      </c>
      <c r="D7" s="1"/>
      <c r="E7" s="11" t="s">
        <v>149</v>
      </c>
      <c r="F7" s="1"/>
    </row>
    <row r="8" spans="1:6" ht="18" customHeight="1">
      <c r="A8" s="12"/>
      <c r="B8" s="1"/>
      <c r="C8" s="4" t="s">
        <v>183</v>
      </c>
      <c r="D8" s="1"/>
      <c r="E8" s="11" t="s">
        <v>155</v>
      </c>
      <c r="F8" s="1"/>
    </row>
    <row r="9" spans="1:6" ht="18" customHeight="1">
      <c r="A9" s="12"/>
      <c r="B9" s="1"/>
      <c r="C9" s="4" t="s">
        <v>184</v>
      </c>
      <c r="D9" s="1"/>
      <c r="E9" s="11" t="s">
        <v>175</v>
      </c>
      <c r="F9" s="1"/>
    </row>
    <row r="10" spans="1:6" ht="18" customHeight="1">
      <c r="A10" s="12"/>
      <c r="B10" s="1"/>
      <c r="C10" s="4" t="s">
        <v>185</v>
      </c>
      <c r="D10" s="1"/>
      <c r="E10" s="11" t="s">
        <v>186</v>
      </c>
      <c r="F10" s="1"/>
    </row>
    <row r="11" spans="1:6" ht="18" customHeight="1">
      <c r="A11" s="12"/>
      <c r="B11" s="1"/>
      <c r="C11" s="4" t="s">
        <v>187</v>
      </c>
      <c r="D11" s="1"/>
      <c r="E11" s="4" t="s">
        <v>188</v>
      </c>
      <c r="F11" s="1"/>
    </row>
    <row r="12" spans="1:6" ht="18" customHeight="1">
      <c r="A12" s="11"/>
      <c r="B12" s="1"/>
      <c r="C12" s="4" t="s">
        <v>189</v>
      </c>
      <c r="D12" s="1"/>
      <c r="E12" s="11" t="s">
        <v>149</v>
      </c>
      <c r="F12" s="1"/>
    </row>
    <row r="13" spans="1:6" ht="18" customHeight="1">
      <c r="A13" s="11"/>
      <c r="B13" s="1"/>
      <c r="C13" s="4" t="s">
        <v>190</v>
      </c>
      <c r="D13" s="1"/>
      <c r="E13" s="11" t="s">
        <v>155</v>
      </c>
      <c r="F13" s="1"/>
    </row>
    <row r="14" spans="1:6" ht="18" customHeight="1">
      <c r="A14" s="11"/>
      <c r="B14" s="1"/>
      <c r="C14" s="4" t="s">
        <v>191</v>
      </c>
      <c r="D14" s="1"/>
      <c r="E14" s="11" t="s">
        <v>175</v>
      </c>
      <c r="F14" s="1"/>
    </row>
    <row r="15" spans="1:6" ht="18" customHeight="1">
      <c r="A15" s="11"/>
      <c r="B15" s="1"/>
      <c r="C15" s="4" t="s">
        <v>192</v>
      </c>
      <c r="D15" s="1"/>
      <c r="E15" s="11" t="s">
        <v>193</v>
      </c>
      <c r="F15" s="1"/>
    </row>
    <row r="16" spans="1:6" ht="18" customHeight="1">
      <c r="A16" s="11"/>
      <c r="B16" s="1"/>
      <c r="C16" s="4" t="s">
        <v>194</v>
      </c>
      <c r="D16" s="1"/>
      <c r="E16" s="11" t="s">
        <v>195</v>
      </c>
      <c r="F16" s="1"/>
    </row>
    <row r="17" spans="1:6" ht="18" customHeight="1">
      <c r="A17" s="11"/>
      <c r="B17" s="1"/>
      <c r="C17" s="4" t="s">
        <v>196</v>
      </c>
      <c r="D17" s="1"/>
      <c r="E17" s="11" t="s">
        <v>186</v>
      </c>
      <c r="F17" s="1"/>
    </row>
    <row r="18" spans="1:6" ht="18" customHeight="1">
      <c r="A18" s="1"/>
      <c r="B18" s="1"/>
      <c r="C18" s="4" t="s">
        <v>197</v>
      </c>
      <c r="D18" s="1"/>
      <c r="E18" s="11" t="s">
        <v>198</v>
      </c>
      <c r="F18" s="1"/>
    </row>
    <row r="19" spans="1:6" ht="18" customHeight="1">
      <c r="A19" s="1"/>
      <c r="B19" s="1"/>
      <c r="C19" s="4" t="s">
        <v>199</v>
      </c>
      <c r="D19" s="1"/>
      <c r="E19" s="11" t="s">
        <v>200</v>
      </c>
      <c r="F19" s="1"/>
    </row>
    <row r="20" spans="1:6" ht="18" customHeight="1">
      <c r="A20" s="1"/>
      <c r="B20" s="1"/>
      <c r="C20" s="4" t="s">
        <v>201</v>
      </c>
      <c r="D20" s="1"/>
      <c r="E20" s="11" t="s">
        <v>202</v>
      </c>
      <c r="F20" s="1"/>
    </row>
    <row r="21" spans="1:6" ht="18" customHeight="1">
      <c r="A21" s="1"/>
      <c r="B21" s="1"/>
      <c r="C21" s="1"/>
      <c r="D21" s="1"/>
      <c r="E21" s="11" t="s">
        <v>203</v>
      </c>
      <c r="F21" s="1"/>
    </row>
    <row r="22" spans="1:6" ht="18" customHeight="1">
      <c r="A22" s="1"/>
      <c r="B22" s="1"/>
      <c r="C22" s="1"/>
      <c r="D22" s="1"/>
      <c r="E22" s="4" t="s">
        <v>204</v>
      </c>
      <c r="F22" s="1"/>
    </row>
    <row r="23" spans="1:6" ht="18" customHeight="1">
      <c r="A23" s="1"/>
      <c r="B23" s="1"/>
      <c r="C23" s="1"/>
      <c r="D23" s="1"/>
      <c r="E23" s="4" t="s">
        <v>205</v>
      </c>
      <c r="F23" s="1"/>
    </row>
    <row r="24" spans="1:6" ht="18" customHeight="1">
      <c r="A24" s="1"/>
      <c r="B24" s="1"/>
      <c r="C24" s="1"/>
      <c r="D24" s="1"/>
      <c r="E24" s="4" t="s">
        <v>206</v>
      </c>
      <c r="F24" s="1"/>
    </row>
    <row r="25" spans="1:6" ht="18" customHeight="1">
      <c r="A25" s="1"/>
      <c r="B25" s="1"/>
      <c r="C25" s="1"/>
      <c r="D25" s="1"/>
      <c r="E25" s="1"/>
      <c r="F25" s="1"/>
    </row>
    <row r="26" spans="1:6" ht="18" customHeight="1">
      <c r="A26" s="2" t="s">
        <v>95</v>
      </c>
      <c r="B26" s="2"/>
      <c r="C26" s="2" t="s">
        <v>96</v>
      </c>
      <c r="D26" s="2"/>
      <c r="E26" s="2" t="s">
        <v>96</v>
      </c>
      <c r="F26" s="1"/>
    </row>
    <row r="27" spans="1:6" ht="18" customHeight="1"/>
    <row r="28" spans="1:6" ht="18" customHeight="1"/>
    <row r="29" spans="1:6" ht="18" customHeight="1"/>
    <row r="30" spans="1:6" ht="18" customHeight="1"/>
    <row r="31" spans="1:6" ht="18" customHeight="1"/>
    <row r="32" spans="1:6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</sheetData>
  <mergeCells count="3">
    <mergeCell ref="A2:F2"/>
    <mergeCell ref="A4:B4"/>
    <mergeCell ref="C4:F4"/>
  </mergeCells>
  <phoneticPr fontId="7" type="noConversion"/>
  <pageMargins left="0.69930555555555596" right="0.69930555555555596" top="0.75" bottom="0.75" header="0.3" footer="0.3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21"/>
  <sheetViews>
    <sheetView topLeftCell="A19" workbookViewId="0">
      <selection activeCell="F21" sqref="F21"/>
    </sheetView>
  </sheetViews>
  <sheetFormatPr defaultColWidth="9" defaultRowHeight="13.5"/>
  <cols>
    <col min="1" max="1" width="8" customWidth="1"/>
    <col min="2" max="2" width="29.5" customWidth="1"/>
    <col min="3" max="3" width="7.75" customWidth="1"/>
    <col min="4" max="4" width="39.25" customWidth="1"/>
  </cols>
  <sheetData>
    <row r="1" spans="1:4" ht="26.45" customHeight="1">
      <c r="D1" s="48" t="s">
        <v>25</v>
      </c>
    </row>
    <row r="2" spans="1:4" ht="30" customHeight="1">
      <c r="A2" s="77" t="s">
        <v>26</v>
      </c>
      <c r="B2" s="77"/>
      <c r="C2" s="77"/>
      <c r="D2" s="77"/>
    </row>
    <row r="3" spans="1:4" ht="24" customHeight="1">
      <c r="D3" s="48" t="s">
        <v>106</v>
      </c>
    </row>
    <row r="4" spans="1:4" ht="18.75" customHeight="1">
      <c r="A4" s="2" t="s">
        <v>107</v>
      </c>
      <c r="B4" s="2" t="s">
        <v>207</v>
      </c>
      <c r="C4" s="2" t="s">
        <v>208</v>
      </c>
      <c r="D4" s="2" t="s">
        <v>209</v>
      </c>
    </row>
    <row r="5" spans="1:4" ht="44.1" customHeight="1">
      <c r="A5" s="62">
        <v>312001</v>
      </c>
      <c r="B5" s="62" t="s">
        <v>210</v>
      </c>
      <c r="C5" s="63">
        <v>40</v>
      </c>
      <c r="D5" s="61" t="s">
        <v>292</v>
      </c>
    </row>
    <row r="6" spans="1:4" ht="57" customHeight="1">
      <c r="A6" s="67">
        <v>312002</v>
      </c>
      <c r="B6" s="34" t="s">
        <v>211</v>
      </c>
      <c r="C6" s="64">
        <v>30</v>
      </c>
      <c r="D6" s="65" t="s">
        <v>212</v>
      </c>
    </row>
    <row r="7" spans="1:4" ht="38.1" customHeight="1">
      <c r="A7" s="67">
        <v>312003</v>
      </c>
      <c r="B7" s="34" t="s">
        <v>213</v>
      </c>
      <c r="C7" s="64">
        <v>10</v>
      </c>
      <c r="D7" s="65" t="s">
        <v>289</v>
      </c>
    </row>
    <row r="8" spans="1:4" ht="46.5" customHeight="1">
      <c r="A8" s="67">
        <v>312010</v>
      </c>
      <c r="B8" s="34" t="s">
        <v>214</v>
      </c>
      <c r="C8" s="64">
        <v>20</v>
      </c>
      <c r="D8" s="65" t="s">
        <v>215</v>
      </c>
    </row>
    <row r="9" spans="1:4" ht="38.1" customHeight="1">
      <c r="A9" s="29">
        <v>312004</v>
      </c>
      <c r="B9" s="26" t="s">
        <v>216</v>
      </c>
      <c r="C9" s="27">
        <v>8.5</v>
      </c>
      <c r="D9" s="87" t="s">
        <v>217</v>
      </c>
    </row>
    <row r="10" spans="1:4" ht="35.450000000000003" customHeight="1">
      <c r="A10" s="29">
        <v>312004</v>
      </c>
      <c r="B10" s="26" t="s">
        <v>218</v>
      </c>
      <c r="C10" s="27">
        <v>1.9</v>
      </c>
      <c r="D10" s="88"/>
    </row>
    <row r="11" spans="1:4" ht="32.450000000000003" customHeight="1">
      <c r="A11" s="29">
        <v>312004</v>
      </c>
      <c r="B11" s="26" t="s">
        <v>219</v>
      </c>
      <c r="C11" s="27">
        <v>1</v>
      </c>
      <c r="D11" s="89"/>
    </row>
    <row r="12" spans="1:4" ht="38.1" customHeight="1">
      <c r="A12" s="29">
        <v>312005</v>
      </c>
      <c r="B12" s="26" t="s">
        <v>220</v>
      </c>
      <c r="C12" s="27">
        <v>4</v>
      </c>
      <c r="D12" s="34" t="s">
        <v>221</v>
      </c>
    </row>
    <row r="13" spans="1:4" ht="42" customHeight="1">
      <c r="A13" s="29">
        <v>312005</v>
      </c>
      <c r="B13" s="26" t="s">
        <v>222</v>
      </c>
      <c r="C13" s="27">
        <v>4.5</v>
      </c>
      <c r="D13" s="34" t="s">
        <v>223</v>
      </c>
    </row>
    <row r="14" spans="1:4" ht="42" customHeight="1">
      <c r="A14" s="62">
        <v>354002</v>
      </c>
      <c r="B14" s="60" t="s">
        <v>136</v>
      </c>
      <c r="C14" s="63">
        <v>5</v>
      </c>
      <c r="D14" s="66" t="s">
        <v>290</v>
      </c>
    </row>
    <row r="15" spans="1:4" ht="42" customHeight="1">
      <c r="A15" s="67">
        <v>312011</v>
      </c>
      <c r="B15" s="34" t="s">
        <v>224</v>
      </c>
      <c r="C15" s="64">
        <v>5</v>
      </c>
      <c r="D15" s="34" t="s">
        <v>225</v>
      </c>
    </row>
    <row r="16" spans="1:4" ht="42" customHeight="1">
      <c r="A16" s="67">
        <v>312011</v>
      </c>
      <c r="B16" s="34" t="s">
        <v>226</v>
      </c>
      <c r="C16" s="64">
        <v>20</v>
      </c>
      <c r="D16" s="65" t="s">
        <v>291</v>
      </c>
    </row>
    <row r="17" spans="1:4" ht="36.950000000000003" customHeight="1">
      <c r="A17" s="67">
        <v>312015</v>
      </c>
      <c r="B17" s="34" t="s">
        <v>227</v>
      </c>
      <c r="C17" s="64">
        <v>5</v>
      </c>
      <c r="D17" s="34" t="s">
        <v>228</v>
      </c>
    </row>
    <row r="18" spans="1:4" ht="38.450000000000003" customHeight="1">
      <c r="A18" s="62">
        <v>312008</v>
      </c>
      <c r="B18" s="39" t="s">
        <v>229</v>
      </c>
      <c r="C18" s="63">
        <v>5</v>
      </c>
      <c r="D18" s="61" t="s">
        <v>230</v>
      </c>
    </row>
    <row r="19" spans="1:4" ht="34.5" customHeight="1">
      <c r="A19" s="62">
        <v>312014</v>
      </c>
      <c r="B19" s="39" t="s">
        <v>231</v>
      </c>
      <c r="C19" s="63">
        <v>1.5</v>
      </c>
      <c r="D19" s="61" t="s">
        <v>232</v>
      </c>
    </row>
    <row r="20" spans="1:4" ht="41.45" customHeight="1">
      <c r="A20" s="67">
        <v>312012</v>
      </c>
      <c r="B20" s="34" t="s">
        <v>233</v>
      </c>
      <c r="C20" s="64">
        <v>5</v>
      </c>
      <c r="D20" s="66" t="s">
        <v>293</v>
      </c>
    </row>
    <row r="21" spans="1:4" ht="18.75" customHeight="1"/>
  </sheetData>
  <mergeCells count="2">
    <mergeCell ref="A2:D2"/>
    <mergeCell ref="D9:D11"/>
  </mergeCells>
  <phoneticPr fontId="7" type="noConversion"/>
  <pageMargins left="0.69930555555555596" right="0.69930555555555596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16"/>
  <sheetViews>
    <sheetView workbookViewId="0">
      <selection activeCell="P10" sqref="P10"/>
    </sheetView>
  </sheetViews>
  <sheetFormatPr defaultColWidth="9" defaultRowHeight="13.5"/>
  <cols>
    <col min="7" max="7" width="13.625" customWidth="1"/>
    <col min="9" max="9" width="7.5" customWidth="1"/>
    <col min="12" max="12" width="8.5" customWidth="1"/>
    <col min="14" max="14" width="11.25" customWidth="1"/>
  </cols>
  <sheetData>
    <row r="1" spans="1:14">
      <c r="N1" t="s">
        <v>27</v>
      </c>
    </row>
    <row r="2" spans="1:14" ht="30.75" customHeight="1">
      <c r="A2" s="77" t="s">
        <v>28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4">
      <c r="N3" t="s">
        <v>106</v>
      </c>
    </row>
    <row r="4" spans="1:14" ht="23.25" customHeight="1">
      <c r="A4" s="73" t="s">
        <v>234</v>
      </c>
      <c r="B4" s="73"/>
      <c r="C4" s="73"/>
      <c r="D4" s="73" t="s">
        <v>107</v>
      </c>
      <c r="E4" s="73" t="s">
        <v>235</v>
      </c>
      <c r="F4" s="73" t="s">
        <v>236</v>
      </c>
      <c r="G4" s="73" t="s">
        <v>237</v>
      </c>
      <c r="H4" s="73" t="s">
        <v>238</v>
      </c>
      <c r="I4" s="73" t="s">
        <v>239</v>
      </c>
      <c r="J4" s="73" t="s">
        <v>147</v>
      </c>
      <c r="K4" s="73"/>
      <c r="L4" s="84" t="s">
        <v>240</v>
      </c>
      <c r="M4" s="73" t="s">
        <v>241</v>
      </c>
      <c r="N4" s="73" t="s">
        <v>242</v>
      </c>
    </row>
    <row r="5" spans="1:14" ht="23.25" customHeight="1">
      <c r="A5" s="2" t="s">
        <v>243</v>
      </c>
      <c r="B5" s="2" t="s">
        <v>244</v>
      </c>
      <c r="C5" s="2" t="s">
        <v>245</v>
      </c>
      <c r="D5" s="73"/>
      <c r="E5" s="73"/>
      <c r="F5" s="73"/>
      <c r="G5" s="73"/>
      <c r="H5" s="73"/>
      <c r="I5" s="73"/>
      <c r="J5" s="2" t="s">
        <v>243</v>
      </c>
      <c r="K5" s="2" t="s">
        <v>244</v>
      </c>
      <c r="L5" s="84"/>
      <c r="M5" s="73"/>
      <c r="N5" s="73"/>
    </row>
    <row r="6" spans="1:14" ht="23.25" customHeight="1">
      <c r="A6" s="2" t="s">
        <v>125</v>
      </c>
      <c r="B6" s="2" t="s">
        <v>125</v>
      </c>
      <c r="C6" s="2" t="s">
        <v>125</v>
      </c>
      <c r="D6" s="2" t="s">
        <v>125</v>
      </c>
      <c r="E6" s="2" t="s">
        <v>125</v>
      </c>
      <c r="F6" s="2" t="s">
        <v>125</v>
      </c>
      <c r="G6" s="2" t="s">
        <v>125</v>
      </c>
      <c r="H6" s="2" t="s">
        <v>125</v>
      </c>
      <c r="I6" s="2" t="s">
        <v>125</v>
      </c>
      <c r="J6" s="2" t="s">
        <v>125</v>
      </c>
      <c r="K6" s="2" t="s">
        <v>125</v>
      </c>
      <c r="L6" s="2" t="s">
        <v>125</v>
      </c>
      <c r="M6" s="2" t="s">
        <v>125</v>
      </c>
      <c r="N6" s="2" t="s">
        <v>125</v>
      </c>
    </row>
    <row r="7" spans="1:14" ht="23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23.2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23.2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3.2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23.2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23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23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23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23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23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</sheetData>
  <mergeCells count="12">
    <mergeCell ref="I4:I5"/>
    <mergeCell ref="L4:L5"/>
    <mergeCell ref="M4:M5"/>
    <mergeCell ref="N4:N5"/>
    <mergeCell ref="A2:N2"/>
    <mergeCell ref="A4:C4"/>
    <mergeCell ref="J4:K4"/>
    <mergeCell ref="D4:D5"/>
    <mergeCell ref="E4:E5"/>
    <mergeCell ref="F4:F5"/>
    <mergeCell ref="G4:G5"/>
    <mergeCell ref="H4:H5"/>
  </mergeCells>
  <phoneticPr fontId="7" type="noConversion"/>
  <pageMargins left="0.69930555555555596" right="0.69930555555555596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C22"/>
  <sheetViews>
    <sheetView workbookViewId="0">
      <selection activeCell="M25" sqref="M25"/>
    </sheetView>
  </sheetViews>
  <sheetFormatPr defaultColWidth="9" defaultRowHeight="13.5"/>
  <cols>
    <col min="1" max="1" width="4.875" customWidth="1"/>
    <col min="2" max="2" width="15.125" customWidth="1"/>
    <col min="3" max="3" width="5" customWidth="1"/>
    <col min="4" max="4" width="4.875" customWidth="1"/>
    <col min="5" max="5" width="5.125" customWidth="1"/>
    <col min="6" max="6" width="4.25" customWidth="1"/>
    <col min="7" max="7" width="3.75" customWidth="1"/>
    <col min="8" max="8" width="4.625" customWidth="1"/>
    <col min="9" max="9" width="4.75" customWidth="1"/>
    <col min="10" max="10" width="3.125" customWidth="1"/>
    <col min="11" max="11" width="3.75" customWidth="1"/>
    <col min="12" max="12" width="3.375" customWidth="1"/>
    <col min="13" max="13" width="3.625" customWidth="1"/>
    <col min="14" max="14" width="4.75" customWidth="1"/>
    <col min="15" max="15" width="4.125" customWidth="1"/>
    <col min="16" max="16" width="3.5" customWidth="1"/>
    <col min="17" max="17" width="4" customWidth="1"/>
    <col min="18" max="18" width="5.375" customWidth="1"/>
    <col min="19" max="19" width="4.125" customWidth="1"/>
    <col min="20" max="20" width="3.875" customWidth="1"/>
    <col min="21" max="21" width="4.25" customWidth="1"/>
    <col min="22" max="23" width="4.125" customWidth="1"/>
    <col min="24" max="24" width="5" customWidth="1"/>
    <col min="25" max="25" width="4.75" customWidth="1"/>
    <col min="26" max="26" width="4.875" customWidth="1"/>
    <col min="27" max="27" width="4.375" customWidth="1"/>
    <col min="28" max="28" width="4.125" customWidth="1"/>
    <col min="29" max="29" width="6.125" customWidth="1"/>
  </cols>
  <sheetData>
    <row r="1" spans="1:29">
      <c r="AC1" t="s">
        <v>29</v>
      </c>
    </row>
    <row r="2" spans="1:29" ht="35.25" customHeight="1">
      <c r="A2" s="77" t="s">
        <v>30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</row>
    <row r="3" spans="1:29">
      <c r="AB3" s="85" t="s">
        <v>106</v>
      </c>
      <c r="AC3" s="92"/>
    </row>
    <row r="4" spans="1:29">
      <c r="A4" s="91" t="s">
        <v>107</v>
      </c>
      <c r="B4" s="91" t="s">
        <v>108</v>
      </c>
      <c r="C4" s="91" t="s">
        <v>246</v>
      </c>
      <c r="D4" s="91"/>
      <c r="E4" s="91"/>
      <c r="F4" s="91"/>
      <c r="G4" s="91"/>
      <c r="H4" s="91"/>
      <c r="I4" s="91"/>
      <c r="J4" s="91"/>
      <c r="K4" s="91"/>
      <c r="L4" s="91" t="s">
        <v>247</v>
      </c>
      <c r="M4" s="91"/>
      <c r="N4" s="91"/>
      <c r="O4" s="91"/>
      <c r="P4" s="91"/>
      <c r="Q4" s="91"/>
      <c r="R4" s="91"/>
      <c r="S4" s="91"/>
      <c r="T4" s="91"/>
      <c r="U4" s="91" t="s">
        <v>248</v>
      </c>
      <c r="V4" s="91"/>
      <c r="W4" s="91"/>
      <c r="X4" s="91"/>
      <c r="Y4" s="91"/>
      <c r="Z4" s="91"/>
      <c r="AA4" s="91"/>
      <c r="AB4" s="91"/>
      <c r="AC4" s="91"/>
    </row>
    <row r="5" spans="1:29">
      <c r="A5" s="91"/>
      <c r="B5" s="91"/>
      <c r="C5" s="91" t="s">
        <v>111</v>
      </c>
      <c r="D5" s="91" t="s">
        <v>249</v>
      </c>
      <c r="E5" s="91"/>
      <c r="F5" s="91"/>
      <c r="G5" s="91"/>
      <c r="H5" s="91"/>
      <c r="I5" s="91"/>
      <c r="J5" s="91" t="s">
        <v>167</v>
      </c>
      <c r="K5" s="91" t="s">
        <v>168</v>
      </c>
      <c r="L5" s="91" t="s">
        <v>111</v>
      </c>
      <c r="M5" s="91" t="s">
        <v>249</v>
      </c>
      <c r="N5" s="91"/>
      <c r="O5" s="91"/>
      <c r="P5" s="91"/>
      <c r="Q5" s="91"/>
      <c r="R5" s="91"/>
      <c r="S5" s="91" t="s">
        <v>167</v>
      </c>
      <c r="T5" s="91" t="s">
        <v>168</v>
      </c>
      <c r="U5" s="91" t="s">
        <v>111</v>
      </c>
      <c r="V5" s="91" t="s">
        <v>249</v>
      </c>
      <c r="W5" s="91"/>
      <c r="X5" s="91"/>
      <c r="Y5" s="91"/>
      <c r="Z5" s="91"/>
      <c r="AA5" s="91"/>
      <c r="AB5" s="91" t="s">
        <v>167</v>
      </c>
      <c r="AC5" s="91" t="s">
        <v>168</v>
      </c>
    </row>
    <row r="6" spans="1:29" ht="13.5" customHeight="1">
      <c r="A6" s="91"/>
      <c r="B6" s="91"/>
      <c r="C6" s="91"/>
      <c r="D6" s="91" t="s">
        <v>113</v>
      </c>
      <c r="E6" s="90" t="s">
        <v>250</v>
      </c>
      <c r="F6" s="90" t="s">
        <v>169</v>
      </c>
      <c r="G6" s="91" t="s">
        <v>251</v>
      </c>
      <c r="H6" s="91"/>
      <c r="I6" s="91"/>
      <c r="J6" s="91"/>
      <c r="K6" s="91"/>
      <c r="L6" s="91"/>
      <c r="M6" s="91" t="s">
        <v>113</v>
      </c>
      <c r="N6" s="90" t="s">
        <v>250</v>
      </c>
      <c r="O6" s="90" t="s">
        <v>169</v>
      </c>
      <c r="P6" s="91" t="s">
        <v>251</v>
      </c>
      <c r="Q6" s="91"/>
      <c r="R6" s="91"/>
      <c r="S6" s="91"/>
      <c r="T6" s="91"/>
      <c r="U6" s="91"/>
      <c r="V6" s="91" t="s">
        <v>113</v>
      </c>
      <c r="W6" s="90" t="s">
        <v>250</v>
      </c>
      <c r="X6" s="90" t="s">
        <v>169</v>
      </c>
      <c r="Y6" s="91" t="s">
        <v>251</v>
      </c>
      <c r="Z6" s="91"/>
      <c r="AA6" s="91"/>
      <c r="AB6" s="91"/>
      <c r="AC6" s="91"/>
    </row>
    <row r="7" spans="1:29" ht="35.1" customHeight="1">
      <c r="A7" s="91"/>
      <c r="B7" s="91"/>
      <c r="C7" s="91"/>
      <c r="D7" s="91"/>
      <c r="E7" s="90"/>
      <c r="F7" s="90"/>
      <c r="G7" s="41" t="s">
        <v>113</v>
      </c>
      <c r="H7" s="54" t="s">
        <v>252</v>
      </c>
      <c r="I7" s="54" t="s">
        <v>172</v>
      </c>
      <c r="J7" s="91"/>
      <c r="K7" s="91"/>
      <c r="L7" s="91"/>
      <c r="M7" s="91"/>
      <c r="N7" s="90"/>
      <c r="O7" s="90"/>
      <c r="P7" s="41" t="s">
        <v>113</v>
      </c>
      <c r="Q7" s="54" t="s">
        <v>252</v>
      </c>
      <c r="R7" s="54" t="s">
        <v>172</v>
      </c>
      <c r="S7" s="91"/>
      <c r="T7" s="91"/>
      <c r="U7" s="91"/>
      <c r="V7" s="91"/>
      <c r="W7" s="90"/>
      <c r="X7" s="90"/>
      <c r="Y7" s="41" t="s">
        <v>113</v>
      </c>
      <c r="Z7" s="54" t="s">
        <v>252</v>
      </c>
      <c r="AA7" s="54" t="s">
        <v>172</v>
      </c>
      <c r="AB7" s="91"/>
      <c r="AC7" s="91"/>
    </row>
    <row r="8" spans="1:29">
      <c r="A8" s="41" t="s">
        <v>125</v>
      </c>
      <c r="B8" s="41" t="s">
        <v>125</v>
      </c>
      <c r="C8" s="41">
        <v>1</v>
      </c>
      <c r="D8" s="41">
        <v>2</v>
      </c>
      <c r="E8" s="41">
        <v>3</v>
      </c>
      <c r="F8" s="41">
        <v>4</v>
      </c>
      <c r="G8" s="41">
        <v>5</v>
      </c>
      <c r="H8" s="41">
        <v>6</v>
      </c>
      <c r="I8" s="41">
        <v>7</v>
      </c>
      <c r="J8" s="41">
        <v>8</v>
      </c>
      <c r="K8" s="41">
        <v>9</v>
      </c>
      <c r="L8" s="41">
        <v>10</v>
      </c>
      <c r="M8" s="41">
        <v>11</v>
      </c>
      <c r="N8" s="41">
        <v>12</v>
      </c>
      <c r="O8" s="41">
        <v>13</v>
      </c>
      <c r="P8" s="41">
        <v>14</v>
      </c>
      <c r="Q8" s="41">
        <v>15</v>
      </c>
      <c r="R8" s="41">
        <v>16</v>
      </c>
      <c r="S8" s="41">
        <v>17</v>
      </c>
      <c r="T8" s="41">
        <v>18</v>
      </c>
      <c r="U8" s="41" t="s">
        <v>253</v>
      </c>
      <c r="V8" s="41" t="s">
        <v>254</v>
      </c>
      <c r="W8" s="41" t="s">
        <v>255</v>
      </c>
      <c r="X8" s="41" t="s">
        <v>256</v>
      </c>
      <c r="Y8" s="41" t="s">
        <v>257</v>
      </c>
      <c r="Z8" s="41" t="s">
        <v>258</v>
      </c>
      <c r="AA8" s="41" t="s">
        <v>259</v>
      </c>
      <c r="AB8" s="41" t="s">
        <v>260</v>
      </c>
      <c r="AC8" s="41" t="s">
        <v>261</v>
      </c>
    </row>
    <row r="9" spans="1:29">
      <c r="A9" s="43"/>
      <c r="B9" s="43" t="s">
        <v>111</v>
      </c>
      <c r="C9" s="41">
        <v>20.9</v>
      </c>
      <c r="D9" s="41">
        <v>8.6999999999999993</v>
      </c>
      <c r="E9" s="41"/>
      <c r="F9" s="58">
        <v>6</v>
      </c>
      <c r="G9" s="41">
        <v>5.7</v>
      </c>
      <c r="H9" s="41"/>
      <c r="I9" s="41">
        <v>5.7</v>
      </c>
      <c r="J9" s="41">
        <v>6</v>
      </c>
      <c r="K9" s="41">
        <v>3.2</v>
      </c>
      <c r="L9" s="59">
        <v>29.6</v>
      </c>
      <c r="M9" s="59">
        <v>16.899999999999999</v>
      </c>
      <c r="N9" s="59"/>
      <c r="O9" s="59">
        <v>5.8</v>
      </c>
      <c r="P9" s="59">
        <v>11.1</v>
      </c>
      <c r="Q9" s="59"/>
      <c r="R9" s="59">
        <v>11.1</v>
      </c>
      <c r="S9" s="59">
        <v>5</v>
      </c>
      <c r="T9" s="59">
        <v>7.7</v>
      </c>
      <c r="U9" s="41">
        <f>L9-C9</f>
        <v>8.7000000000000028</v>
      </c>
      <c r="V9" s="41">
        <f>M9-D9</f>
        <v>8.1999999999999993</v>
      </c>
      <c r="W9" s="41"/>
      <c r="X9" s="41">
        <v>-0.2</v>
      </c>
      <c r="Y9" s="41">
        <f>P9-G9</f>
        <v>5.3999999999999995</v>
      </c>
      <c r="Z9" s="41">
        <f>Q9-H9</f>
        <v>0</v>
      </c>
      <c r="AA9" s="41">
        <f>R9-I9</f>
        <v>5.3999999999999995</v>
      </c>
      <c r="AB9" s="41">
        <f>S9-J9</f>
        <v>-1</v>
      </c>
      <c r="AC9" s="41">
        <f>T9-K9</f>
        <v>4.5</v>
      </c>
    </row>
    <row r="10" spans="1:29">
      <c r="A10" s="57">
        <v>312001</v>
      </c>
      <c r="B10" s="57" t="s">
        <v>262</v>
      </c>
      <c r="C10" s="41">
        <v>8</v>
      </c>
      <c r="D10" s="41">
        <v>3</v>
      </c>
      <c r="E10" s="41"/>
      <c r="F10" s="41">
        <v>3</v>
      </c>
      <c r="G10" s="41"/>
      <c r="H10" s="41"/>
      <c r="I10" s="41"/>
      <c r="J10" s="41">
        <v>5</v>
      </c>
      <c r="K10" s="41"/>
      <c r="L10" s="59">
        <v>10</v>
      </c>
      <c r="M10" s="59">
        <v>3</v>
      </c>
      <c r="N10" s="59"/>
      <c r="O10" s="59">
        <v>3</v>
      </c>
      <c r="P10" s="59"/>
      <c r="Q10" s="59"/>
      <c r="R10" s="59"/>
      <c r="S10" s="59">
        <v>5</v>
      </c>
      <c r="T10" s="59">
        <v>2</v>
      </c>
      <c r="U10" s="41">
        <f t="shared" ref="U10:U20" si="0">L10-C10</f>
        <v>2</v>
      </c>
      <c r="V10" s="41">
        <f t="shared" ref="V10:V20" si="1">M10-D10</f>
        <v>0</v>
      </c>
      <c r="W10" s="41"/>
      <c r="X10" s="41">
        <v>0</v>
      </c>
      <c r="Y10" s="41">
        <f t="shared" ref="Y10:Y20" si="2">P10-G10</f>
        <v>0</v>
      </c>
      <c r="Z10" s="41">
        <f t="shared" ref="Z10:Z20" si="3">Q10-H10</f>
        <v>0</v>
      </c>
      <c r="AA10" s="41">
        <f t="shared" ref="AA10:AA20" si="4">R10-I10</f>
        <v>0</v>
      </c>
      <c r="AB10" s="41">
        <f t="shared" ref="AB10:AB20" si="5">S10-J10</f>
        <v>0</v>
      </c>
      <c r="AC10" s="41">
        <f t="shared" ref="AC10:AC20" si="6">T10-K10</f>
        <v>2</v>
      </c>
    </row>
    <row r="11" spans="1:29">
      <c r="A11" s="55" t="s">
        <v>263</v>
      </c>
      <c r="B11" s="55" t="s">
        <v>264</v>
      </c>
      <c r="C11" s="41">
        <v>1.3</v>
      </c>
      <c r="D11" s="41">
        <v>1.3</v>
      </c>
      <c r="E11" s="41"/>
      <c r="F11" s="41">
        <v>0.4</v>
      </c>
      <c r="G11" s="41">
        <v>0.9</v>
      </c>
      <c r="H11" s="41"/>
      <c r="I11" s="41">
        <v>0.9</v>
      </c>
      <c r="J11" s="41"/>
      <c r="K11" s="41"/>
      <c r="L11" s="41">
        <v>1.9</v>
      </c>
      <c r="M11" s="41">
        <v>1.9</v>
      </c>
      <c r="N11" s="41"/>
      <c r="O11" s="41">
        <v>0.4</v>
      </c>
      <c r="P11" s="41">
        <v>1.5</v>
      </c>
      <c r="Q11" s="41"/>
      <c r="R11" s="41">
        <v>1.5</v>
      </c>
      <c r="S11" s="41"/>
      <c r="T11" s="41"/>
      <c r="U11" s="41">
        <f t="shared" si="0"/>
        <v>0.59999999999999987</v>
      </c>
      <c r="V11" s="41">
        <f t="shared" si="1"/>
        <v>0.59999999999999987</v>
      </c>
      <c r="W11" s="41"/>
      <c r="X11" s="41">
        <v>0</v>
      </c>
      <c r="Y11" s="41">
        <f t="shared" si="2"/>
        <v>0.6</v>
      </c>
      <c r="Z11" s="41">
        <f t="shared" si="3"/>
        <v>0</v>
      </c>
      <c r="AA11" s="41">
        <f t="shared" si="4"/>
        <v>0.6</v>
      </c>
      <c r="AB11" s="41">
        <f t="shared" si="5"/>
        <v>0</v>
      </c>
      <c r="AC11" s="41">
        <f t="shared" si="6"/>
        <v>0</v>
      </c>
    </row>
    <row r="12" spans="1:29">
      <c r="A12" s="55" t="s">
        <v>265</v>
      </c>
      <c r="B12" s="55" t="s">
        <v>266</v>
      </c>
      <c r="C12" s="41">
        <v>2.7</v>
      </c>
      <c r="D12" s="41">
        <v>0.5</v>
      </c>
      <c r="E12" s="41"/>
      <c r="F12" s="41">
        <v>0.5</v>
      </c>
      <c r="G12" s="41"/>
      <c r="H12" s="41"/>
      <c r="I12" s="41"/>
      <c r="J12" s="41">
        <v>1</v>
      </c>
      <c r="K12" s="41">
        <v>1.2</v>
      </c>
      <c r="L12" s="41">
        <v>0.7</v>
      </c>
      <c r="M12" s="41">
        <v>0.5</v>
      </c>
      <c r="N12" s="41"/>
      <c r="O12" s="41">
        <v>0.5</v>
      </c>
      <c r="P12" s="41"/>
      <c r="Q12" s="41"/>
      <c r="R12" s="41"/>
      <c r="S12" s="41"/>
      <c r="T12" s="41">
        <v>0.2</v>
      </c>
      <c r="U12" s="41">
        <f t="shared" si="0"/>
        <v>-2</v>
      </c>
      <c r="V12" s="41">
        <f t="shared" si="1"/>
        <v>0</v>
      </c>
      <c r="W12" s="41"/>
      <c r="X12" s="41">
        <f>O12-F13</f>
        <v>0</v>
      </c>
      <c r="Y12" s="41">
        <f t="shared" si="2"/>
        <v>0</v>
      </c>
      <c r="Z12" s="41">
        <f t="shared" si="3"/>
        <v>0</v>
      </c>
      <c r="AA12" s="41">
        <f t="shared" si="4"/>
        <v>0</v>
      </c>
      <c r="AB12" s="41">
        <f t="shared" si="5"/>
        <v>-1</v>
      </c>
      <c r="AC12" s="41">
        <f t="shared" si="6"/>
        <v>-1</v>
      </c>
    </row>
    <row r="13" spans="1:29">
      <c r="A13" s="55" t="s">
        <v>267</v>
      </c>
      <c r="B13" s="55" t="s">
        <v>268</v>
      </c>
      <c r="C13" s="41">
        <v>1.5</v>
      </c>
      <c r="D13" s="41">
        <v>1.5</v>
      </c>
      <c r="E13" s="41"/>
      <c r="F13" s="41">
        <v>0.5</v>
      </c>
      <c r="G13" s="41">
        <v>1</v>
      </c>
      <c r="H13" s="41"/>
      <c r="I13" s="41">
        <v>1</v>
      </c>
      <c r="J13" s="41"/>
      <c r="K13" s="41"/>
      <c r="L13" s="41">
        <v>1.5</v>
      </c>
      <c r="M13" s="41">
        <v>1.5</v>
      </c>
      <c r="N13" s="41"/>
      <c r="O13" s="41">
        <v>0.5</v>
      </c>
      <c r="P13" s="41">
        <v>1</v>
      </c>
      <c r="Q13" s="41"/>
      <c r="R13" s="41">
        <v>1</v>
      </c>
      <c r="S13" s="41"/>
      <c r="T13" s="41"/>
      <c r="U13" s="41">
        <f t="shared" si="0"/>
        <v>0</v>
      </c>
      <c r="V13" s="41">
        <f t="shared" si="1"/>
        <v>0</v>
      </c>
      <c r="W13" s="41"/>
      <c r="X13" s="41">
        <f>O13-F14</f>
        <v>0</v>
      </c>
      <c r="Y13" s="41">
        <f t="shared" si="2"/>
        <v>0</v>
      </c>
      <c r="Z13" s="41">
        <f t="shared" si="3"/>
        <v>0</v>
      </c>
      <c r="AA13" s="41">
        <f t="shared" si="4"/>
        <v>0</v>
      </c>
      <c r="AB13" s="41">
        <f t="shared" si="5"/>
        <v>0</v>
      </c>
      <c r="AC13" s="41">
        <f t="shared" si="6"/>
        <v>0</v>
      </c>
    </row>
    <row r="14" spans="1:29">
      <c r="A14" s="55" t="s">
        <v>269</v>
      </c>
      <c r="B14" s="55" t="s">
        <v>270</v>
      </c>
      <c r="C14" s="41">
        <v>0.5</v>
      </c>
      <c r="D14" s="41">
        <v>0.5</v>
      </c>
      <c r="E14" s="41"/>
      <c r="F14" s="41">
        <v>0.5</v>
      </c>
      <c r="G14" s="41"/>
      <c r="H14" s="41"/>
      <c r="I14" s="41"/>
      <c r="J14" s="41"/>
      <c r="K14" s="41"/>
      <c r="L14" s="41">
        <v>3.5</v>
      </c>
      <c r="M14" s="41">
        <v>3.5</v>
      </c>
      <c r="N14" s="41"/>
      <c r="O14" s="41">
        <v>0.5</v>
      </c>
      <c r="P14" s="41">
        <v>3</v>
      </c>
      <c r="Q14" s="41"/>
      <c r="R14" s="41">
        <v>3</v>
      </c>
      <c r="S14" s="41"/>
      <c r="T14" s="41"/>
      <c r="U14" s="41">
        <f t="shared" si="0"/>
        <v>3</v>
      </c>
      <c r="V14" s="41">
        <f t="shared" si="1"/>
        <v>3</v>
      </c>
      <c r="W14" s="41"/>
      <c r="X14" s="41">
        <v>0</v>
      </c>
      <c r="Y14" s="41">
        <f t="shared" si="2"/>
        <v>3</v>
      </c>
      <c r="Z14" s="41">
        <f t="shared" si="3"/>
        <v>0</v>
      </c>
      <c r="AA14" s="41">
        <f t="shared" si="4"/>
        <v>3</v>
      </c>
      <c r="AB14" s="41">
        <f t="shared" si="5"/>
        <v>0</v>
      </c>
      <c r="AC14" s="41">
        <f t="shared" si="6"/>
        <v>0</v>
      </c>
    </row>
    <row r="15" spans="1:29">
      <c r="A15" s="56">
        <v>312005</v>
      </c>
      <c r="B15" s="44" t="s">
        <v>281</v>
      </c>
      <c r="C15" s="41">
        <v>0.8</v>
      </c>
      <c r="D15" s="41">
        <v>0.8</v>
      </c>
      <c r="E15" s="41"/>
      <c r="F15" s="41"/>
      <c r="G15" s="41">
        <v>0.8</v>
      </c>
      <c r="H15" s="41"/>
      <c r="I15" s="41">
        <v>0.8</v>
      </c>
      <c r="J15" s="41"/>
      <c r="K15" s="41"/>
      <c r="L15" s="41">
        <v>5</v>
      </c>
      <c r="M15" s="41">
        <v>0.5</v>
      </c>
      <c r="N15" s="41"/>
      <c r="O15" s="41"/>
      <c r="P15" s="41">
        <v>0.5</v>
      </c>
      <c r="Q15" s="41"/>
      <c r="R15" s="41">
        <v>0.5</v>
      </c>
      <c r="S15" s="41"/>
      <c r="T15" s="41">
        <v>4.5</v>
      </c>
      <c r="U15" s="41">
        <f t="shared" si="0"/>
        <v>4.2</v>
      </c>
      <c r="V15" s="41">
        <f t="shared" si="1"/>
        <v>-0.30000000000000004</v>
      </c>
      <c r="W15" s="41"/>
      <c r="X15" s="41">
        <v>0</v>
      </c>
      <c r="Y15" s="41">
        <f t="shared" si="2"/>
        <v>-0.30000000000000004</v>
      </c>
      <c r="Z15" s="41">
        <f t="shared" si="3"/>
        <v>0</v>
      </c>
      <c r="AA15" s="41">
        <f t="shared" si="4"/>
        <v>-0.30000000000000004</v>
      </c>
      <c r="AB15" s="41">
        <f t="shared" si="5"/>
        <v>0</v>
      </c>
      <c r="AC15" s="41">
        <f t="shared" si="6"/>
        <v>4.5</v>
      </c>
    </row>
    <row r="16" spans="1:29">
      <c r="A16" s="56">
        <v>354002</v>
      </c>
      <c r="B16" s="44" t="s">
        <v>271</v>
      </c>
      <c r="C16" s="41">
        <v>0.1</v>
      </c>
      <c r="D16" s="41">
        <v>0.1</v>
      </c>
      <c r="E16" s="41"/>
      <c r="F16" s="41">
        <v>0.1</v>
      </c>
      <c r="G16" s="41"/>
      <c r="H16" s="41"/>
      <c r="I16" s="41"/>
      <c r="J16" s="41"/>
      <c r="K16" s="41"/>
      <c r="L16" s="41">
        <v>1.3</v>
      </c>
      <c r="M16" s="41">
        <v>1.3</v>
      </c>
      <c r="N16" s="41"/>
      <c r="O16" s="41">
        <v>0.2</v>
      </c>
      <c r="P16" s="41">
        <v>1.1000000000000001</v>
      </c>
      <c r="Q16" s="41"/>
      <c r="R16" s="41">
        <v>1.1000000000000001</v>
      </c>
      <c r="S16" s="41"/>
      <c r="T16" s="41"/>
      <c r="U16" s="41">
        <f t="shared" si="0"/>
        <v>1.2</v>
      </c>
      <c r="V16" s="41">
        <f t="shared" si="1"/>
        <v>1.2</v>
      </c>
      <c r="W16" s="41"/>
      <c r="X16" s="41">
        <v>0.1</v>
      </c>
      <c r="Y16" s="41">
        <f t="shared" si="2"/>
        <v>1.1000000000000001</v>
      </c>
      <c r="Z16" s="41">
        <f t="shared" si="3"/>
        <v>0</v>
      </c>
      <c r="AA16" s="41">
        <f t="shared" si="4"/>
        <v>1.1000000000000001</v>
      </c>
      <c r="AB16" s="41">
        <f t="shared" si="5"/>
        <v>0</v>
      </c>
      <c r="AC16" s="41">
        <f t="shared" si="6"/>
        <v>0</v>
      </c>
    </row>
    <row r="17" spans="1:29">
      <c r="A17" s="56">
        <v>312011</v>
      </c>
      <c r="B17" s="44" t="s">
        <v>272</v>
      </c>
      <c r="C17" s="41">
        <v>5.4</v>
      </c>
      <c r="D17" s="41">
        <v>0.4</v>
      </c>
      <c r="E17" s="41"/>
      <c r="F17" s="41">
        <v>0.4</v>
      </c>
      <c r="G17" s="41">
        <v>3</v>
      </c>
      <c r="H17" s="41"/>
      <c r="I17" s="41">
        <v>3</v>
      </c>
      <c r="J17" s="41"/>
      <c r="K17" s="41">
        <v>2</v>
      </c>
      <c r="L17" s="41">
        <v>5.4</v>
      </c>
      <c r="M17" s="41">
        <v>4.4000000000000004</v>
      </c>
      <c r="N17" s="41"/>
      <c r="O17" s="41">
        <v>0.4</v>
      </c>
      <c r="P17" s="41">
        <v>4</v>
      </c>
      <c r="Q17" s="41"/>
      <c r="R17" s="41">
        <v>4</v>
      </c>
      <c r="S17" s="41"/>
      <c r="T17" s="41">
        <v>1</v>
      </c>
      <c r="U17" s="41">
        <f t="shared" si="0"/>
        <v>0</v>
      </c>
      <c r="V17" s="41">
        <f t="shared" si="1"/>
        <v>4</v>
      </c>
      <c r="W17" s="41"/>
      <c r="X17" s="41">
        <f>O17-F17</f>
        <v>0</v>
      </c>
      <c r="Y17" s="41">
        <f t="shared" si="2"/>
        <v>1</v>
      </c>
      <c r="Z17" s="41">
        <f t="shared" si="3"/>
        <v>0</v>
      </c>
      <c r="AA17" s="41">
        <f t="shared" si="4"/>
        <v>1</v>
      </c>
      <c r="AB17" s="41">
        <f t="shared" si="5"/>
        <v>0</v>
      </c>
      <c r="AC17" s="41">
        <f t="shared" si="6"/>
        <v>-1</v>
      </c>
    </row>
    <row r="18" spans="1:29">
      <c r="A18" s="56">
        <v>312015</v>
      </c>
      <c r="B18" s="44" t="s">
        <v>227</v>
      </c>
      <c r="C18" s="41">
        <v>0.1</v>
      </c>
      <c r="D18" s="41">
        <v>0.1</v>
      </c>
      <c r="E18" s="41"/>
      <c r="F18" s="41">
        <v>0.1</v>
      </c>
      <c r="G18" s="41"/>
      <c r="H18" s="41"/>
      <c r="I18" s="41"/>
      <c r="J18" s="41"/>
      <c r="K18" s="41"/>
      <c r="L18" s="41">
        <v>0.1</v>
      </c>
      <c r="M18" s="41">
        <v>0.1</v>
      </c>
      <c r="N18" s="41"/>
      <c r="O18" s="41">
        <v>0.1</v>
      </c>
      <c r="P18" s="41"/>
      <c r="Q18" s="41"/>
      <c r="R18" s="41"/>
      <c r="S18" s="41"/>
      <c r="T18" s="41"/>
      <c r="U18" s="41">
        <f t="shared" si="0"/>
        <v>0</v>
      </c>
      <c r="V18" s="41">
        <f t="shared" si="1"/>
        <v>0</v>
      </c>
      <c r="W18" s="41"/>
      <c r="X18" s="41">
        <f>O18-F18</f>
        <v>0</v>
      </c>
      <c r="Y18" s="41">
        <f t="shared" si="2"/>
        <v>0</v>
      </c>
      <c r="Z18" s="41">
        <f t="shared" si="3"/>
        <v>0</v>
      </c>
      <c r="AA18" s="41">
        <f t="shared" si="4"/>
        <v>0</v>
      </c>
      <c r="AB18" s="41">
        <f t="shared" si="5"/>
        <v>0</v>
      </c>
      <c r="AC18" s="41">
        <f t="shared" si="6"/>
        <v>0</v>
      </c>
    </row>
    <row r="19" spans="1:29">
      <c r="A19" s="42">
        <v>312008</v>
      </c>
      <c r="B19" s="44" t="s">
        <v>273</v>
      </c>
      <c r="C19" s="41">
        <v>0.5</v>
      </c>
      <c r="D19" s="41">
        <v>0.5</v>
      </c>
      <c r="E19" s="41"/>
      <c r="F19" s="41">
        <v>0.5</v>
      </c>
      <c r="G19" s="41"/>
      <c r="H19" s="41"/>
      <c r="I19" s="41"/>
      <c r="J19" s="41"/>
      <c r="K19" s="41"/>
      <c r="L19" s="41">
        <v>0.2</v>
      </c>
      <c r="M19" s="41">
        <v>0.2</v>
      </c>
      <c r="N19" s="41"/>
      <c r="O19" s="41">
        <v>0.2</v>
      </c>
      <c r="P19" s="41"/>
      <c r="Q19" s="41"/>
      <c r="R19" s="41"/>
      <c r="S19" s="41"/>
      <c r="T19" s="41"/>
      <c r="U19" s="41">
        <f t="shared" si="0"/>
        <v>-0.3</v>
      </c>
      <c r="V19" s="41">
        <f t="shared" si="1"/>
        <v>-0.3</v>
      </c>
      <c r="W19" s="41"/>
      <c r="X19" s="41">
        <f>O19-F19</f>
        <v>-0.3</v>
      </c>
      <c r="Y19" s="41">
        <f t="shared" si="2"/>
        <v>0</v>
      </c>
      <c r="Z19" s="41">
        <f t="shared" si="3"/>
        <v>0</v>
      </c>
      <c r="AA19" s="41">
        <f t="shared" si="4"/>
        <v>0</v>
      </c>
      <c r="AB19" s="41">
        <f t="shared" si="5"/>
        <v>0</v>
      </c>
      <c r="AC19" s="41">
        <f t="shared" si="6"/>
        <v>0</v>
      </c>
    </row>
    <row r="20" spans="1:29">
      <c r="A20" s="42">
        <v>312012</v>
      </c>
      <c r="B20" s="44" t="s">
        <v>274</v>
      </c>
      <c r="C20" s="41">
        <v>0</v>
      </c>
      <c r="D20" s="41">
        <v>0</v>
      </c>
      <c r="E20" s="41"/>
      <c r="F20" s="41">
        <v>0</v>
      </c>
      <c r="G20" s="41"/>
      <c r="H20" s="41"/>
      <c r="I20" s="41"/>
      <c r="J20" s="41"/>
      <c r="K20" s="41"/>
      <c r="L20" s="41">
        <v>0</v>
      </c>
      <c r="M20" s="41"/>
      <c r="N20" s="41"/>
      <c r="O20" s="41"/>
      <c r="P20" s="41"/>
      <c r="Q20" s="41"/>
      <c r="R20" s="41"/>
      <c r="S20" s="41"/>
      <c r="T20" s="41"/>
      <c r="U20" s="41">
        <f t="shared" si="0"/>
        <v>0</v>
      </c>
      <c r="V20" s="41">
        <f t="shared" si="1"/>
        <v>0</v>
      </c>
      <c r="W20" s="41"/>
      <c r="X20" s="41">
        <f>O20-F20</f>
        <v>0</v>
      </c>
      <c r="Y20" s="41">
        <f t="shared" si="2"/>
        <v>0</v>
      </c>
      <c r="Z20" s="41">
        <f t="shared" si="3"/>
        <v>0</v>
      </c>
      <c r="AA20" s="41">
        <f t="shared" si="4"/>
        <v>0</v>
      </c>
      <c r="AB20" s="41">
        <f t="shared" si="5"/>
        <v>0</v>
      </c>
      <c r="AC20" s="41">
        <f t="shared" si="6"/>
        <v>0</v>
      </c>
    </row>
    <row r="21" spans="1:29">
      <c r="A21" s="43"/>
      <c r="B21" s="43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</row>
    <row r="22" spans="1:29">
      <c r="A22" s="43"/>
      <c r="B22" s="43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</row>
  </sheetData>
  <mergeCells count="31">
    <mergeCell ref="D6:D7"/>
    <mergeCell ref="Y6:AA6"/>
    <mergeCell ref="A4:A7"/>
    <mergeCell ref="L5:L7"/>
    <mergeCell ref="C5:C7"/>
    <mergeCell ref="X6:X7"/>
    <mergeCell ref="O6:O7"/>
    <mergeCell ref="F6:F7"/>
    <mergeCell ref="J5:J7"/>
    <mergeCell ref="K5:K7"/>
    <mergeCell ref="N6:N7"/>
    <mergeCell ref="A2:AC2"/>
    <mergeCell ref="AB3:AC3"/>
    <mergeCell ref="C4:K4"/>
    <mergeCell ref="L4:T4"/>
    <mergeCell ref="U4:AC4"/>
    <mergeCell ref="B4:B7"/>
    <mergeCell ref="D5:I5"/>
    <mergeCell ref="W6:W7"/>
    <mergeCell ref="AB5:AB7"/>
    <mergeCell ref="M6:M7"/>
    <mergeCell ref="E6:E7"/>
    <mergeCell ref="AC5:AC7"/>
    <mergeCell ref="T5:T7"/>
    <mergeCell ref="U5:U7"/>
    <mergeCell ref="V6:V7"/>
    <mergeCell ref="G6:I6"/>
    <mergeCell ref="S5:S7"/>
    <mergeCell ref="P6:R6"/>
    <mergeCell ref="M5:R5"/>
    <mergeCell ref="V5:AA5"/>
  </mergeCells>
  <phoneticPr fontId="7" type="noConversion"/>
  <pageMargins left="0.74791666666666701" right="0.23541666666666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封皮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  <Company>User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MC SYSTEM</cp:lastModifiedBy>
  <cp:lastPrinted>2018-03-16T08:16:15Z</cp:lastPrinted>
  <dcterms:created xsi:type="dcterms:W3CDTF">2018-02-12T03:32:00Z</dcterms:created>
  <dcterms:modified xsi:type="dcterms:W3CDTF">2018-05-11T08:25:46Z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